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ANO\IZVJESTAJI\Mjesečni izvještaji\Mjesečni 2024\2024 03\ponovo\"/>
    </mc:Choice>
  </mc:AlternateContent>
  <xr:revisionPtr revIDLastSave="0" documentId="13_ncr:1_{A9C9C319-CACA-42DD-981D-04C6FFB9817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H6" i="3" l="1"/>
  <c r="I6" i="3" l="1"/>
  <c r="M6" i="3"/>
  <c r="L6" i="3"/>
  <c r="K6" i="3"/>
  <c r="J6" i="3"/>
  <c r="G6" i="3"/>
  <c r="F6" i="3"/>
  <c r="F16" i="3" l="1"/>
  <c r="G16" i="3" l="1"/>
  <c r="K7" i="3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K16" i="3" l="1"/>
  <c r="N15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L16" i="3"/>
  <c r="M16" i="3"/>
</calcChain>
</file>

<file path=xl/sharedStrings.xml><?xml version="1.0" encoding="utf-8"?>
<sst xmlns="http://schemas.openxmlformats.org/spreadsheetml/2006/main" count="81" uniqueCount="77">
  <si>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</si>
  <si>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</si>
  <si>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</si>
  <si>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</si>
  <si>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</si>
  <si>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</si>
  <si>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</si>
  <si>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</si>
  <si>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</si>
  <si>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</si>
  <si>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</si>
  <si>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</si>
  <si>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</si>
  <si>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</si>
  <si>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</si>
  <si>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</si>
  <si>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</si>
  <si>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</si>
  <si>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</si>
  <si>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</si>
  <si>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</si>
  <si>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</si>
  <si>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</si>
  <si>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</si>
  <si>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</si>
  <si>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</si>
  <si>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</si>
  <si>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</si>
  <si>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</si>
  <si>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</si>
  <si>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</si>
  <si>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</si>
  <si>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</si>
  <si>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</si>
  <si>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</si>
  <si>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</si>
  <si>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</si>
  <si>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</si>
  <si>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</si>
  <si>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</si>
  <si>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</si>
  <si>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</si>
  <si>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</si>
  <si>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</si>
  <si>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</si>
  <si>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</si>
  <si>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</si>
  <si>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</si>
  <si>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</si>
  <si>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</si>
  <si>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</si>
  <si>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</si>
  <si>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</si>
  <si>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</si>
  <si>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</si>
  <si>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</si>
  <si>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</si>
  <si>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</si>
  <si>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</si>
  <si>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</si>
  <si>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</si>
  <si>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</si>
  <si>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 januara do 31. marta 2024. godine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</si>
  <si>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- 31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  <charset val="238"/>
      </rPr>
      <t xml:space="preserve"> of March 2024.</t>
    </r>
  </si>
  <si>
    <t>April, 2024. godine                                                                                     verzija 01</t>
  </si>
  <si>
    <t>April 2024                                                                                           version 01</t>
  </si>
  <si>
    <t>Tablela 1: Podaci o osiguranju za period od 1. januara 31. marta 2024. godine</t>
  </si>
  <si>
    <t>Table 2: Gross Written Premium for the period 1st of January -31th of March 2024.</t>
  </si>
  <si>
    <t>Table 1: Insurance data for the period 1st of January - 31th of March 2024.</t>
  </si>
  <si>
    <t>Tablela 2: Bruto fakturisana premija za period od 1. januara do 31. marta 2024. godine</t>
  </si>
  <si>
    <t>Tabela 1: Podaci o osiguranju za period od 1. januara do 31. marta 2024. godine</t>
  </si>
  <si>
    <t>Table 2: Gross Written Premium for the period 1st of January - 31th of March 2024.</t>
  </si>
  <si>
    <t>Tabela 2: Bruto fakturisana premija za period od 1. januara do 31. marta 2024. godine</t>
  </si>
  <si>
    <t>BFP/ GWP 
III 2023</t>
  </si>
  <si>
    <t>BFP/ GWP
III 2024</t>
  </si>
  <si>
    <t>Učešće/Share III 2023</t>
  </si>
  <si>
    <t>Učešće/Share III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</si>
</sst>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  <font>
      <b/>
      <vertAlign val="superscript"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5" fillId="3" borderId="11" xfId="6" applyNumberFormat="1" applyFont="1" applyFill="1" applyBorder="1" applyAlignment="1">
      <alignment horizontal="center" vertical="center"/>
    </xf>
    <xf numFmtId="172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2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3" fontId="31" fillId="39" borderId="0" xfId="0" applyNumberFormat="1" applyFont="1" applyFill="1"/>
    <xf numFmtId="3" fontId="31" fillId="0" borderId="0" xfId="0" applyNumberFormat="1" applyFont="1"/>
    <xf numFmtId="173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168" fontId="37" fillId="3" borderId="11" xfId="6" applyNumberFormat="1" applyFont="1" applyFill="1" applyBorder="1" applyAlignment="1">
      <alignment horizontal="center" vertical="center" wrapText="1"/>
    </xf>
    <xf numFmtId="168" fontId="38" fillId="3" borderId="11" xfId="6" applyNumberFormat="1" applyFont="1" applyFill="1" applyBorder="1" applyAlignment="1">
      <alignment horizontal="center" vertical="center" wrapText="1"/>
    </xf>
    <xf numFmtId="168" fontId="38" fillId="2" borderId="11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8" fontId="48" fillId="37" borderId="11" xfId="6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1</xdr:rowOff>
    </xdr:from>
    <xdr:to>
      <xdr:col>3</xdr:col>
      <xdr:colOff>694765</xdr:colOff>
      <xdr:row>64</xdr:row>
      <xdr:rowOff>22614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023F7F-4FA8-8A26-3DAE-4AF7C91FD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76" y="10992972"/>
          <a:ext cx="4090148" cy="3664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4" zoomScale="120" zoomScaleNormal="120" workbookViewId="0">
      <selection activeCell="F16" sqref="F16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63</v>
      </c>
    </row>
    <row r="22" spans="1:1" x14ac:dyDescent="0.25">
      <c r="A22" s="63" t="s">
        <v>64</v>
      </c>
    </row>
    <row r="23" spans="1:1" x14ac:dyDescent="0.25">
      <c r="A23" s="64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B36" sqref="B36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51</v>
      </c>
    </row>
    <row r="5" spans="1:1" s="4" customFormat="1" x14ac:dyDescent="0.2">
      <c r="A5" s="1" t="s">
        <v>66</v>
      </c>
    </row>
    <row r="6" spans="1:1" s="5" customFormat="1" x14ac:dyDescent="0.2">
      <c r="A6" s="61" t="s">
        <v>68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2" t="s">
        <v>69</v>
      </c>
    </row>
    <row r="10" spans="1:1" s="88" customFormat="1" x14ac:dyDescent="0.2">
      <c r="A10" s="61" t="s">
        <v>67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tabSelected="1" zoomScale="85" zoomScaleNormal="85" workbookViewId="0">
      <selection activeCell="G44" sqref="G44"/>
    </sheetView>
  </sheetViews>
  <sheetFormatPr defaultColWidth="9.140625" defaultRowHeight="11.25" x14ac:dyDescent="0.25"/>
  <cols>
    <col min="1" max="1" width="5" style="84" customWidth="1"/>
    <col min="2" max="2" width="37.42578125" style="84" customWidth="1"/>
    <col min="3" max="3" width="13.42578125" style="84" bestFit="1" customWidth="1"/>
    <col min="4" max="4" width="22.140625" style="84" customWidth="1"/>
    <col min="5" max="5" width="14.85546875" style="84" bestFit="1" customWidth="1"/>
    <col min="6" max="6" width="8.140625" style="84" customWidth="1"/>
    <col min="7" max="7" width="10.7109375" style="84" bestFit="1" customWidth="1"/>
    <col min="8" max="12" width="9.140625" style="84"/>
    <col min="13" max="13" width="10" style="84" bestFit="1" customWidth="1"/>
    <col min="14" max="16384" width="9.140625" style="84"/>
  </cols>
  <sheetData>
    <row r="2" spans="1:10" s="79" customFormat="1" ht="15" x14ac:dyDescent="0.25">
      <c r="A2" s="77" t="s">
        <v>70</v>
      </c>
      <c r="B2" s="77"/>
      <c r="C2" s="77"/>
      <c r="D2" s="77"/>
      <c r="E2" s="78"/>
      <c r="F2" s="78"/>
      <c r="G2" s="78"/>
    </row>
    <row r="3" spans="1:10" s="81" customFormat="1" ht="14.25" x14ac:dyDescent="0.25">
      <c r="A3" s="99" t="s">
        <v>68</v>
      </c>
      <c r="B3" s="99"/>
      <c r="C3" s="99"/>
      <c r="D3" s="99"/>
      <c r="E3" s="80"/>
      <c r="F3" s="80"/>
      <c r="G3" s="80"/>
    </row>
    <row r="5" spans="1:10" s="82" customFormat="1" ht="16.5" customHeight="1" x14ac:dyDescent="0.25">
      <c r="A5" s="102" t="s">
        <v>10</v>
      </c>
      <c r="B5" s="102" t="s">
        <v>47</v>
      </c>
      <c r="C5" s="98" t="s">
        <v>48</v>
      </c>
      <c r="D5" s="98"/>
      <c r="E5" s="97" t="s">
        <v>38</v>
      </c>
      <c r="F5" s="97"/>
      <c r="G5" s="97"/>
    </row>
    <row r="6" spans="1:10" s="10" customFormat="1" ht="23.25" customHeight="1" x14ac:dyDescent="0.25">
      <c r="A6" s="102"/>
      <c r="B6" s="102"/>
      <c r="C6" s="96" t="s">
        <v>58</v>
      </c>
      <c r="D6" s="96" t="s">
        <v>60</v>
      </c>
      <c r="E6" s="96" t="s">
        <v>43</v>
      </c>
      <c r="F6" s="95" t="s">
        <v>46</v>
      </c>
      <c r="G6" s="95"/>
    </row>
    <row r="7" spans="1:10" ht="22.5" x14ac:dyDescent="0.25">
      <c r="A7" s="102"/>
      <c r="B7" s="102"/>
      <c r="C7" s="96"/>
      <c r="D7" s="96"/>
      <c r="E7" s="96"/>
      <c r="F7" s="76" t="s">
        <v>45</v>
      </c>
      <c r="G7" s="76" t="s">
        <v>44</v>
      </c>
      <c r="H7" s="83"/>
      <c r="I7" s="83"/>
      <c r="J7" s="83"/>
    </row>
    <row r="8" spans="1:10" s="11" customFormat="1" ht="22.5" x14ac:dyDescent="0.25">
      <c r="A8" s="36">
        <v>1</v>
      </c>
      <c r="B8" s="26" t="s">
        <v>11</v>
      </c>
      <c r="C8" s="91">
        <v>50957</v>
      </c>
      <c r="D8" s="91">
        <v>3992974.5199999996</v>
      </c>
      <c r="E8" s="92">
        <v>3262</v>
      </c>
      <c r="F8" s="91">
        <v>2484</v>
      </c>
      <c r="G8" s="91">
        <v>1674332.51</v>
      </c>
      <c r="H8" s="85"/>
      <c r="I8" s="72"/>
      <c r="J8" s="72"/>
    </row>
    <row r="9" spans="1:10" s="11" customFormat="1" ht="22.5" x14ac:dyDescent="0.25">
      <c r="A9" s="36">
        <v>2</v>
      </c>
      <c r="B9" s="26" t="s">
        <v>12</v>
      </c>
      <c r="C9" s="91">
        <v>16500</v>
      </c>
      <c r="D9" s="91">
        <v>1613081.6000000001</v>
      </c>
      <c r="E9" s="92">
        <v>13212</v>
      </c>
      <c r="F9" s="91">
        <v>11565</v>
      </c>
      <c r="G9" s="91">
        <v>859719.56</v>
      </c>
      <c r="H9" s="72"/>
      <c r="I9" s="72"/>
      <c r="J9" s="72"/>
    </row>
    <row r="10" spans="1:10" s="11" customFormat="1" ht="22.5" x14ac:dyDescent="0.25">
      <c r="A10" s="36">
        <v>3</v>
      </c>
      <c r="B10" s="26" t="s">
        <v>13</v>
      </c>
      <c r="C10" s="91">
        <v>20746</v>
      </c>
      <c r="D10" s="91">
        <v>2343759.4900000002</v>
      </c>
      <c r="E10" s="92">
        <v>1601</v>
      </c>
      <c r="F10" s="91">
        <v>1214</v>
      </c>
      <c r="G10" s="91">
        <v>1378289.44</v>
      </c>
      <c r="H10" s="72"/>
      <c r="I10" s="72"/>
      <c r="J10" s="72"/>
    </row>
    <row r="11" spans="1:10" s="11" customFormat="1" ht="22.5" x14ac:dyDescent="0.25">
      <c r="A11" s="36">
        <v>4</v>
      </c>
      <c r="B11" s="26" t="s">
        <v>14</v>
      </c>
      <c r="C11" s="91">
        <v>2</v>
      </c>
      <c r="D11" s="91">
        <v>143657.25</v>
      </c>
      <c r="E11" s="92">
        <v>2</v>
      </c>
      <c r="F11" s="91">
        <v>0</v>
      </c>
      <c r="G11" s="91">
        <v>0</v>
      </c>
      <c r="H11" s="72"/>
      <c r="I11" s="72"/>
      <c r="J11" s="72"/>
    </row>
    <row r="12" spans="1:10" s="11" customFormat="1" ht="22.5" x14ac:dyDescent="0.25">
      <c r="A12" s="36">
        <v>5</v>
      </c>
      <c r="B12" s="26" t="s">
        <v>15</v>
      </c>
      <c r="C12" s="91">
        <v>12</v>
      </c>
      <c r="D12" s="91">
        <v>148832.17000000001</v>
      </c>
      <c r="E12" s="92">
        <v>1</v>
      </c>
      <c r="F12" s="93">
        <v>0</v>
      </c>
      <c r="G12" s="93">
        <v>0</v>
      </c>
      <c r="H12" s="72"/>
      <c r="I12" s="72"/>
      <c r="J12" s="72"/>
    </row>
    <row r="13" spans="1:10" s="11" customFormat="1" ht="22.5" x14ac:dyDescent="0.25">
      <c r="A13" s="36">
        <v>6</v>
      </c>
      <c r="B13" s="26" t="s">
        <v>16</v>
      </c>
      <c r="C13" s="91">
        <v>43</v>
      </c>
      <c r="D13" s="91">
        <v>118088.94</v>
      </c>
      <c r="E13" s="92">
        <v>3</v>
      </c>
      <c r="F13" s="91">
        <v>1</v>
      </c>
      <c r="G13" s="91">
        <v>141.72</v>
      </c>
      <c r="H13" s="72"/>
      <c r="I13" s="72"/>
      <c r="J13" s="72"/>
    </row>
    <row r="14" spans="1:10" s="11" customFormat="1" ht="22.5" x14ac:dyDescent="0.25">
      <c r="A14" s="36">
        <v>7</v>
      </c>
      <c r="B14" s="26" t="s">
        <v>17</v>
      </c>
      <c r="C14" s="91">
        <v>77</v>
      </c>
      <c r="D14" s="91">
        <v>331753.57</v>
      </c>
      <c r="E14" s="92">
        <v>68</v>
      </c>
      <c r="F14" s="91">
        <v>51</v>
      </c>
      <c r="G14" s="91">
        <v>9577.85</v>
      </c>
      <c r="H14" s="72"/>
      <c r="I14" s="72"/>
      <c r="J14" s="72"/>
    </row>
    <row r="15" spans="1:10" s="11" customFormat="1" ht="45" x14ac:dyDescent="0.25">
      <c r="A15" s="36">
        <v>8</v>
      </c>
      <c r="B15" s="26" t="s">
        <v>18</v>
      </c>
      <c r="C15" s="91">
        <v>38938</v>
      </c>
      <c r="D15" s="91">
        <v>1637426.8</v>
      </c>
      <c r="E15" s="92">
        <v>179</v>
      </c>
      <c r="F15" s="91">
        <v>94</v>
      </c>
      <c r="G15" s="91">
        <v>357212.18</v>
      </c>
      <c r="H15" s="72"/>
      <c r="I15" s="72"/>
      <c r="J15" s="72"/>
    </row>
    <row r="16" spans="1:10" s="11" customFormat="1" ht="22.5" x14ac:dyDescent="0.25">
      <c r="A16" s="36">
        <v>9</v>
      </c>
      <c r="B16" s="26" t="s">
        <v>19</v>
      </c>
      <c r="C16" s="91">
        <v>28616</v>
      </c>
      <c r="D16" s="91">
        <v>5427674.330000001</v>
      </c>
      <c r="E16" s="92">
        <v>707</v>
      </c>
      <c r="F16" s="91">
        <v>468</v>
      </c>
      <c r="G16" s="91">
        <v>412508.18999999994</v>
      </c>
      <c r="H16" s="72"/>
      <c r="I16" s="72"/>
      <c r="J16" s="72"/>
    </row>
    <row r="17" spans="1:10" s="11" customFormat="1" ht="33.75" x14ac:dyDescent="0.25">
      <c r="A17" s="36">
        <v>10</v>
      </c>
      <c r="B17" s="26" t="s">
        <v>20</v>
      </c>
      <c r="C17" s="91">
        <v>290757</v>
      </c>
      <c r="D17" s="91">
        <v>10419067.460000001</v>
      </c>
      <c r="E17" s="92">
        <v>6266</v>
      </c>
      <c r="F17" s="91">
        <v>4077</v>
      </c>
      <c r="G17" s="91">
        <v>5345180.55</v>
      </c>
      <c r="H17" s="72"/>
      <c r="I17" s="72"/>
      <c r="J17" s="72"/>
    </row>
    <row r="18" spans="1:10" s="11" customFormat="1" ht="33.75" x14ac:dyDescent="0.25">
      <c r="A18" s="36">
        <v>11</v>
      </c>
      <c r="B18" s="26" t="s">
        <v>57</v>
      </c>
      <c r="C18" s="91">
        <v>35</v>
      </c>
      <c r="D18" s="91">
        <v>738531.95</v>
      </c>
      <c r="E18" s="92">
        <v>36</v>
      </c>
      <c r="F18" s="91">
        <v>36</v>
      </c>
      <c r="G18" s="91">
        <v>3870</v>
      </c>
      <c r="H18" s="72"/>
      <c r="I18" s="72"/>
      <c r="J18" s="72"/>
    </row>
    <row r="19" spans="1:10" s="11" customFormat="1" ht="33.75" x14ac:dyDescent="0.25">
      <c r="A19" s="36">
        <v>12</v>
      </c>
      <c r="B19" s="26" t="s">
        <v>21</v>
      </c>
      <c r="C19" s="91">
        <v>3445</v>
      </c>
      <c r="D19" s="91">
        <v>45829.729999999996</v>
      </c>
      <c r="E19" s="92">
        <v>10</v>
      </c>
      <c r="F19" s="91">
        <v>6</v>
      </c>
      <c r="G19" s="91">
        <v>6493.44</v>
      </c>
      <c r="H19" s="72"/>
      <c r="I19" s="72"/>
      <c r="J19" s="72"/>
    </row>
    <row r="20" spans="1:10" s="11" customFormat="1" ht="22.5" x14ac:dyDescent="0.25">
      <c r="A20" s="36">
        <v>13</v>
      </c>
      <c r="B20" s="26" t="s">
        <v>22</v>
      </c>
      <c r="C20" s="91">
        <v>3298</v>
      </c>
      <c r="D20" s="91">
        <v>930738.15999999992</v>
      </c>
      <c r="E20" s="92">
        <v>141</v>
      </c>
      <c r="F20" s="91">
        <v>44</v>
      </c>
      <c r="G20" s="91">
        <v>42368.18</v>
      </c>
      <c r="H20" s="72"/>
      <c r="I20" s="72"/>
      <c r="J20" s="72"/>
    </row>
    <row r="21" spans="1:10" s="11" customFormat="1" ht="22.5" x14ac:dyDescent="0.25">
      <c r="A21" s="36">
        <v>14</v>
      </c>
      <c r="B21" s="26" t="s">
        <v>23</v>
      </c>
      <c r="C21" s="91">
        <v>10856</v>
      </c>
      <c r="D21" s="91">
        <v>96891.239999999991</v>
      </c>
      <c r="E21" s="92">
        <v>36</v>
      </c>
      <c r="F21" s="91">
        <v>14</v>
      </c>
      <c r="G21" s="91">
        <v>63429.67</v>
      </c>
      <c r="H21" s="72"/>
      <c r="I21" s="72"/>
      <c r="J21" s="72"/>
    </row>
    <row r="22" spans="1:10" s="11" customFormat="1" ht="22.5" x14ac:dyDescent="0.25">
      <c r="A22" s="36">
        <v>15</v>
      </c>
      <c r="B22" s="26" t="s">
        <v>55</v>
      </c>
      <c r="C22" s="91">
        <v>313</v>
      </c>
      <c r="D22" s="91">
        <v>15794.42</v>
      </c>
      <c r="E22" s="92">
        <v>32</v>
      </c>
      <c r="F22" s="91">
        <v>25</v>
      </c>
      <c r="G22" s="91">
        <v>15717.16</v>
      </c>
      <c r="H22" s="72"/>
      <c r="I22" s="72"/>
      <c r="J22" s="72"/>
    </row>
    <row r="23" spans="1:10" s="11" customFormat="1" ht="22.5" x14ac:dyDescent="0.25">
      <c r="A23" s="36">
        <v>16</v>
      </c>
      <c r="B23" s="26" t="s">
        <v>24</v>
      </c>
      <c r="C23" s="91">
        <v>3592</v>
      </c>
      <c r="D23" s="91">
        <v>120300.66</v>
      </c>
      <c r="E23" s="92">
        <v>215</v>
      </c>
      <c r="F23" s="91">
        <v>198</v>
      </c>
      <c r="G23" s="91">
        <v>23242.959999999999</v>
      </c>
      <c r="H23" s="72"/>
      <c r="I23" s="72"/>
      <c r="J23" s="72"/>
    </row>
    <row r="24" spans="1:10" s="11" customFormat="1" ht="22.5" x14ac:dyDescent="0.25">
      <c r="A24" s="36">
        <v>17</v>
      </c>
      <c r="B24" s="26" t="s">
        <v>25</v>
      </c>
      <c r="C24" s="91">
        <v>1832</v>
      </c>
      <c r="D24" s="91">
        <v>1840.29</v>
      </c>
      <c r="E24" s="92">
        <v>1</v>
      </c>
      <c r="F24" s="91">
        <v>0</v>
      </c>
      <c r="G24" s="91">
        <v>0</v>
      </c>
      <c r="H24" s="72"/>
      <c r="I24" s="72"/>
      <c r="J24" s="72"/>
    </row>
    <row r="25" spans="1:10" s="11" customFormat="1" ht="22.5" x14ac:dyDescent="0.25">
      <c r="A25" s="36">
        <v>18</v>
      </c>
      <c r="B25" s="26" t="s">
        <v>26</v>
      </c>
      <c r="C25" s="91">
        <v>96205</v>
      </c>
      <c r="D25" s="91">
        <v>368506.05000000005</v>
      </c>
      <c r="E25" s="92">
        <v>1852</v>
      </c>
      <c r="F25" s="91">
        <v>1301</v>
      </c>
      <c r="G25" s="91">
        <v>154050.86000000002</v>
      </c>
      <c r="H25" s="72"/>
      <c r="I25" s="72"/>
      <c r="J25" s="72"/>
    </row>
    <row r="26" spans="1:10" s="11" customFormat="1" ht="22.5" x14ac:dyDescent="0.25">
      <c r="A26" s="36">
        <v>19</v>
      </c>
      <c r="B26" s="26" t="s">
        <v>27</v>
      </c>
      <c r="C26" s="91">
        <v>28022</v>
      </c>
      <c r="D26" s="91">
        <v>44247.93</v>
      </c>
      <c r="E26" s="92">
        <v>2</v>
      </c>
      <c r="F26" s="91">
        <v>0</v>
      </c>
      <c r="G26" s="91">
        <v>0</v>
      </c>
      <c r="H26" s="72"/>
      <c r="I26" s="72"/>
      <c r="J26" s="72"/>
    </row>
    <row r="27" spans="1:10" s="11" customFormat="1" ht="22.5" x14ac:dyDescent="0.25">
      <c r="A27" s="36">
        <v>20</v>
      </c>
      <c r="B27" s="26" t="s">
        <v>56</v>
      </c>
      <c r="C27" s="91">
        <v>74748</v>
      </c>
      <c r="D27" s="91">
        <v>5480008.3699999992</v>
      </c>
      <c r="E27" s="92">
        <v>866</v>
      </c>
      <c r="F27" s="91">
        <v>675</v>
      </c>
      <c r="G27" s="91">
        <v>2547417.5200000005</v>
      </c>
      <c r="H27" s="72"/>
      <c r="I27" s="72"/>
      <c r="J27" s="72"/>
    </row>
    <row r="28" spans="1:10" s="11" customFormat="1" ht="22.5" x14ac:dyDescent="0.25">
      <c r="A28" s="36">
        <v>21</v>
      </c>
      <c r="B28" s="26" t="s">
        <v>28</v>
      </c>
      <c r="C28" s="91">
        <v>140</v>
      </c>
      <c r="D28" s="91">
        <v>3720</v>
      </c>
      <c r="E28" s="92">
        <v>19</v>
      </c>
      <c r="F28" s="91">
        <v>10</v>
      </c>
      <c r="G28" s="91">
        <v>9879.94</v>
      </c>
      <c r="H28" s="72"/>
      <c r="I28" s="72"/>
      <c r="J28" s="72"/>
    </row>
    <row r="29" spans="1:10" s="11" customFormat="1" ht="45" x14ac:dyDescent="0.25">
      <c r="A29" s="36">
        <v>22</v>
      </c>
      <c r="B29" s="26" t="s">
        <v>29</v>
      </c>
      <c r="C29" s="91">
        <v>45756</v>
      </c>
      <c r="D29" s="91">
        <v>395858.07999999996</v>
      </c>
      <c r="E29" s="92">
        <v>346</v>
      </c>
      <c r="F29" s="91">
        <v>179</v>
      </c>
      <c r="G29" s="91">
        <v>214104.93</v>
      </c>
      <c r="H29" s="72"/>
      <c r="I29" s="72"/>
      <c r="J29" s="72"/>
    </row>
    <row r="30" spans="1:10" s="11" customFormat="1" ht="22.5" x14ac:dyDescent="0.25">
      <c r="A30" s="36">
        <v>23</v>
      </c>
      <c r="B30" s="26" t="s">
        <v>30</v>
      </c>
      <c r="C30" s="91">
        <v>299</v>
      </c>
      <c r="D30" s="91">
        <v>45049.8</v>
      </c>
      <c r="E30" s="92">
        <v>3</v>
      </c>
      <c r="F30" s="91">
        <v>1</v>
      </c>
      <c r="G30" s="91">
        <v>0</v>
      </c>
      <c r="H30" s="72"/>
      <c r="I30" s="72"/>
      <c r="J30" s="72"/>
    </row>
    <row r="31" spans="1:10" s="11" customFormat="1" ht="22.5" x14ac:dyDescent="0.25">
      <c r="A31" s="37"/>
      <c r="B31" s="27" t="s">
        <v>31</v>
      </c>
      <c r="C31" s="110">
        <v>594246</v>
      </c>
      <c r="D31" s="110">
        <v>28538996.560000002</v>
      </c>
      <c r="E31" s="110">
        <v>27626</v>
      </c>
      <c r="F31" s="110">
        <v>21578</v>
      </c>
      <c r="G31" s="110">
        <v>10346134.27</v>
      </c>
      <c r="H31" s="72"/>
      <c r="I31" s="72"/>
      <c r="J31" s="72"/>
    </row>
    <row r="32" spans="1:10" s="11" customFormat="1" ht="22.5" x14ac:dyDescent="0.25">
      <c r="A32" s="37"/>
      <c r="B32" s="27" t="s">
        <v>32</v>
      </c>
      <c r="C32" s="110">
        <v>120943</v>
      </c>
      <c r="D32" s="110">
        <v>5924636.2499999991</v>
      </c>
      <c r="E32" s="110">
        <v>1234</v>
      </c>
      <c r="F32" s="110">
        <v>865</v>
      </c>
      <c r="G32" s="110">
        <v>2771402.3900000006</v>
      </c>
      <c r="H32" s="72"/>
      <c r="I32" s="72"/>
      <c r="J32" s="72"/>
    </row>
    <row r="33" spans="1:13" s="11" customFormat="1" ht="20.25" customHeight="1" x14ac:dyDescent="0.25">
      <c r="A33" s="37"/>
      <c r="B33" s="38" t="s">
        <v>33</v>
      </c>
      <c r="C33" s="110">
        <v>715189</v>
      </c>
      <c r="D33" s="110">
        <v>34463632.810000002</v>
      </c>
      <c r="E33" s="110">
        <v>28860</v>
      </c>
      <c r="F33" s="110">
        <v>22443</v>
      </c>
      <c r="G33" s="110">
        <v>13117536.66</v>
      </c>
      <c r="H33" s="72"/>
      <c r="I33" s="72"/>
      <c r="J33" s="72"/>
    </row>
    <row r="34" spans="1:13" ht="17.25" customHeight="1" x14ac:dyDescent="0.25">
      <c r="A34" s="84" t="s">
        <v>53</v>
      </c>
      <c r="D34" s="86"/>
      <c r="H34" s="83"/>
      <c r="I34" s="83"/>
      <c r="J34" s="83"/>
    </row>
    <row r="35" spans="1:13" x14ac:dyDescent="0.25">
      <c r="H35" s="83"/>
      <c r="I35" s="83"/>
      <c r="J35" s="83"/>
    </row>
    <row r="36" spans="1:13" ht="15" x14ac:dyDescent="0.25">
      <c r="A36" s="104" t="s">
        <v>9</v>
      </c>
      <c r="B36" s="104"/>
      <c r="C36" s="104"/>
      <c r="H36" s="83"/>
      <c r="I36" s="83"/>
      <c r="J36" s="83"/>
    </row>
    <row r="37" spans="1:13" ht="14.25" x14ac:dyDescent="0.25">
      <c r="A37" s="103" t="s">
        <v>8</v>
      </c>
      <c r="B37" s="103"/>
      <c r="C37" s="103"/>
      <c r="H37" s="83"/>
      <c r="I37" s="83"/>
      <c r="J37" s="83"/>
    </row>
    <row r="38" spans="1:13" x14ac:dyDescent="0.25">
      <c r="H38" s="83"/>
      <c r="I38" s="83"/>
      <c r="J38" s="83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101"/>
      <c r="C60" s="101"/>
      <c r="D60" s="101"/>
      <c r="M60" s="12"/>
    </row>
    <row r="61" spans="2:13" x14ac:dyDescent="0.25">
      <c r="B61" s="94"/>
      <c r="C61" s="94"/>
      <c r="D61" s="94"/>
      <c r="M61" s="12"/>
    </row>
    <row r="62" spans="2:13" x14ac:dyDescent="0.25">
      <c r="B62" s="94"/>
      <c r="C62" s="94"/>
      <c r="D62" s="94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4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87" customFormat="1" ht="12.75" x14ac:dyDescent="0.25">
      <c r="A69" s="100" t="s">
        <v>40</v>
      </c>
      <c r="B69" s="100"/>
      <c r="M69" s="90"/>
    </row>
  </sheetData>
  <sortState xmlns:xlrd2="http://schemas.microsoft.com/office/spreadsheetml/2017/richdata2" ref="K47:M69">
    <sortCondition descending="1" ref="M47:M69"/>
  </sortState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K16" sqref="K16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6" t="s">
        <v>72</v>
      </c>
      <c r="B2" s="106"/>
      <c r="C2" s="106"/>
      <c r="D2" s="106"/>
      <c r="E2" s="106"/>
      <c r="F2" s="106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7" t="s">
        <v>71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5"/>
      <c r="N4" s="105"/>
    </row>
    <row r="5" spans="1:16" s="9" customFormat="1" ht="16.5" customHeight="1" x14ac:dyDescent="0.2">
      <c r="A5" s="109" t="s">
        <v>37</v>
      </c>
      <c r="B5" s="108" t="s">
        <v>34</v>
      </c>
      <c r="C5" s="108"/>
      <c r="D5" s="108"/>
      <c r="E5" s="108"/>
      <c r="F5" s="108" t="s">
        <v>35</v>
      </c>
      <c r="G5" s="108"/>
      <c r="H5" s="108"/>
      <c r="I5" s="108"/>
      <c r="J5" s="108" t="s">
        <v>36</v>
      </c>
      <c r="K5" s="108"/>
      <c r="L5" s="108"/>
      <c r="M5" s="108"/>
      <c r="N5" s="108"/>
    </row>
    <row r="6" spans="1:16" s="8" customFormat="1" ht="32.25" customHeight="1" x14ac:dyDescent="0.2">
      <c r="A6" s="109"/>
      <c r="B6" s="89" t="s">
        <v>73</v>
      </c>
      <c r="C6" s="89" t="s">
        <v>74</v>
      </c>
      <c r="D6" s="89" t="s">
        <v>75</v>
      </c>
      <c r="E6" s="89" t="s">
        <v>76</v>
      </c>
      <c r="F6" s="54" t="str">
        <f>B6</f>
        <v>BFP/ GWP 
III 2023</v>
      </c>
      <c r="G6" s="54" t="str">
        <f>C6</f>
        <v>BFP/ GWP
III 2024</v>
      </c>
      <c r="H6" s="54" t="str">
        <f>D6</f>
        <v>Učešće/Share III 2023</v>
      </c>
      <c r="I6" s="54" t="str">
        <f>E6</f>
        <v>Učešće/Share III 2024</v>
      </c>
      <c r="J6" s="89" t="str">
        <f>B6</f>
        <v>BFP/ GWP 
III 2023</v>
      </c>
      <c r="K6" s="89" t="str">
        <f>C6</f>
        <v>BFP/ GWP
III 2024</v>
      </c>
      <c r="L6" s="89" t="str">
        <f>D6</f>
        <v>Učešće/Share III 2023</v>
      </c>
      <c r="M6" s="89" t="str">
        <f>E6</f>
        <v>Učešće/Share III 2024</v>
      </c>
      <c r="N6" s="89" t="s">
        <v>61</v>
      </c>
      <c r="O6" s="73"/>
    </row>
    <row r="7" spans="1:16" ht="14.25" customHeight="1" x14ac:dyDescent="0.2">
      <c r="A7" s="31" t="s">
        <v>0</v>
      </c>
      <c r="B7" s="29">
        <v>10472929</v>
      </c>
      <c r="C7" s="66">
        <v>11719999.140000001</v>
      </c>
      <c r="D7" s="24">
        <f>B7/$B$16</f>
        <v>0.40543189512881095</v>
      </c>
      <c r="E7" s="51">
        <f>C7/$C$16</f>
        <v>0.41066612539652653</v>
      </c>
      <c r="F7" s="58"/>
      <c r="G7" s="59"/>
      <c r="H7" s="59"/>
      <c r="I7" s="59"/>
      <c r="J7" s="53">
        <f>B7</f>
        <v>10472929</v>
      </c>
      <c r="K7" s="29">
        <f>C7</f>
        <v>11719999.140000001</v>
      </c>
      <c r="L7" s="24">
        <f t="shared" ref="L7:L15" si="0">J7/$J$16</f>
        <v>0.34210036939446714</v>
      </c>
      <c r="M7" s="24">
        <f t="shared" ref="M7:M16" si="1">K7/$K$16</f>
        <v>0.34006859359873731</v>
      </c>
      <c r="N7" s="32">
        <f>K7/J7*100</f>
        <v>111.90755842992921</v>
      </c>
      <c r="O7" s="74"/>
      <c r="P7" s="65"/>
    </row>
    <row r="8" spans="1:16" ht="14.25" customHeight="1" x14ac:dyDescent="0.2">
      <c r="A8" s="31" t="s">
        <v>50</v>
      </c>
      <c r="B8" s="29">
        <v>4859857</v>
      </c>
      <c r="C8" s="28">
        <v>5675639.0099999988</v>
      </c>
      <c r="D8" s="24">
        <f>B8/$B$16</f>
        <v>0.18813657894224411</v>
      </c>
      <c r="E8" s="51">
        <f>C8/$C$16</f>
        <v>0.19887311027448396</v>
      </c>
      <c r="F8" s="58"/>
      <c r="G8" s="59"/>
      <c r="H8" s="59"/>
      <c r="I8" s="59"/>
      <c r="J8" s="53">
        <f t="shared" ref="J8:J11" si="2">B8</f>
        <v>4859857</v>
      </c>
      <c r="K8" s="29">
        <f>C8</f>
        <v>5675639.0099999988</v>
      </c>
      <c r="L8" s="24">
        <f t="shared" si="0"/>
        <v>0.15874822362533794</v>
      </c>
      <c r="M8" s="24">
        <f t="shared" si="1"/>
        <v>0.16468487350971164</v>
      </c>
      <c r="N8" s="32">
        <f t="shared" ref="N8:N14" si="3">K8/J8*100</f>
        <v>116.78613197878043</v>
      </c>
      <c r="O8" s="74"/>
      <c r="P8" s="65"/>
    </row>
    <row r="9" spans="1:16" ht="14.25" customHeight="1" x14ac:dyDescent="0.2">
      <c r="A9" s="31" t="s">
        <v>59</v>
      </c>
      <c r="B9" s="29">
        <v>1841193</v>
      </c>
      <c r="C9" s="29">
        <v>2230356.19</v>
      </c>
      <c r="D9" s="24">
        <f>B9/$B$16</f>
        <v>7.1276943373520515E-2</v>
      </c>
      <c r="E9" s="51">
        <f>C9/$C$16</f>
        <v>7.8151177646030023E-2</v>
      </c>
      <c r="F9" s="58"/>
      <c r="G9" s="59"/>
      <c r="H9" s="59"/>
      <c r="I9" s="59"/>
      <c r="J9" s="53">
        <f t="shared" si="2"/>
        <v>1841193</v>
      </c>
      <c r="K9" s="29">
        <f t="shared" ref="K9:K10" si="4">C9</f>
        <v>2230356.19</v>
      </c>
      <c r="L9" s="24">
        <f t="shared" si="0"/>
        <v>6.0142946202204478E-2</v>
      </c>
      <c r="M9" s="24">
        <f t="shared" si="1"/>
        <v>6.4716224267362718E-2</v>
      </c>
      <c r="N9" s="32">
        <f t="shared" si="3"/>
        <v>121.13646912626758</v>
      </c>
      <c r="O9" s="74"/>
      <c r="P9" s="65"/>
    </row>
    <row r="10" spans="1:16" ht="14.25" customHeight="1" x14ac:dyDescent="0.2">
      <c r="A10" s="31" t="s">
        <v>1</v>
      </c>
      <c r="B10" s="29">
        <v>4795763</v>
      </c>
      <c r="C10" s="28">
        <v>4651426.68</v>
      </c>
      <c r="D10" s="24">
        <f>B10/$B$16</f>
        <v>0.18565534834415776</v>
      </c>
      <c r="E10" s="51">
        <f>C10/$C$16</f>
        <v>0.1629849413317985</v>
      </c>
      <c r="F10" s="58"/>
      <c r="G10" s="59"/>
      <c r="H10" s="59"/>
      <c r="I10" s="59"/>
      <c r="J10" s="53">
        <f t="shared" si="2"/>
        <v>4795763</v>
      </c>
      <c r="K10" s="29">
        <f t="shared" si="4"/>
        <v>4651426.68</v>
      </c>
      <c r="L10" s="24">
        <f t="shared" si="0"/>
        <v>0.15665457999651461</v>
      </c>
      <c r="M10" s="24">
        <f t="shared" si="1"/>
        <v>0.13496623253977849</v>
      </c>
      <c r="N10" s="32">
        <f t="shared" si="3"/>
        <v>96.990336678438865</v>
      </c>
      <c r="O10" s="74"/>
      <c r="P10" s="65"/>
    </row>
    <row r="11" spans="1:16" ht="15.6" customHeight="1" x14ac:dyDescent="0.2">
      <c r="A11" s="31" t="s">
        <v>2</v>
      </c>
      <c r="B11" s="45">
        <v>3861795</v>
      </c>
      <c r="C11" s="46">
        <v>4261575.540000001</v>
      </c>
      <c r="D11" s="47">
        <f>B11/$B$16</f>
        <v>0.14949923421126665</v>
      </c>
      <c r="E11" s="52">
        <f>C11/$C$16</f>
        <v>0.14932464535116088</v>
      </c>
      <c r="F11" s="58"/>
      <c r="G11" s="59"/>
      <c r="H11" s="60"/>
      <c r="I11" s="60"/>
      <c r="J11" s="53">
        <f t="shared" si="2"/>
        <v>3861795</v>
      </c>
      <c r="K11" s="29">
        <f>C11</f>
        <v>4261575.540000001</v>
      </c>
      <c r="L11" s="24">
        <f t="shared" si="0"/>
        <v>0.12614632411102053</v>
      </c>
      <c r="M11" s="24">
        <f t="shared" si="1"/>
        <v>0.12365427531956115</v>
      </c>
      <c r="N11" s="32">
        <f t="shared" si="3"/>
        <v>110.35219476953077</v>
      </c>
      <c r="O11" s="74"/>
      <c r="P11" s="65"/>
    </row>
    <row r="12" spans="1:16" ht="14.45" customHeight="1" x14ac:dyDescent="0.2">
      <c r="A12" s="43" t="s">
        <v>5</v>
      </c>
      <c r="B12" s="50"/>
      <c r="C12" s="50"/>
      <c r="D12" s="50"/>
      <c r="E12" s="50"/>
      <c r="F12" s="55">
        <v>1281157</v>
      </c>
      <c r="G12" s="56">
        <v>1467075</v>
      </c>
      <c r="H12" s="57">
        <f>F12/$F$16</f>
        <v>0.26790800986516738</v>
      </c>
      <c r="I12" s="57">
        <f>G12/$G$16</f>
        <v>0.24762279709577106</v>
      </c>
      <c r="J12" s="30">
        <f t="shared" ref="J12:K15" si="5">F12</f>
        <v>1281157</v>
      </c>
      <c r="K12" s="29">
        <f t="shared" si="5"/>
        <v>1467075</v>
      </c>
      <c r="L12" s="24">
        <f t="shared" si="0"/>
        <v>4.1849255633482033E-2</v>
      </c>
      <c r="M12" s="24">
        <f t="shared" si="1"/>
        <v>4.2568785713568535E-2</v>
      </c>
      <c r="N12" s="32">
        <f t="shared" si="3"/>
        <v>114.51172650970958</v>
      </c>
      <c r="O12" s="74"/>
      <c r="P12" s="65"/>
    </row>
    <row r="13" spans="1:16" ht="14.25" customHeight="1" x14ac:dyDescent="0.2">
      <c r="A13" s="43" t="s">
        <v>54</v>
      </c>
      <c r="B13" s="50"/>
      <c r="C13" s="50"/>
      <c r="D13" s="50"/>
      <c r="E13" s="50"/>
      <c r="F13" s="44">
        <v>1761709</v>
      </c>
      <c r="G13" s="56">
        <v>2736630.3899999997</v>
      </c>
      <c r="H13" s="25">
        <f>F13/$F$16</f>
        <v>0.36839821516922139</v>
      </c>
      <c r="I13" s="25">
        <f>G13/$G$16</f>
        <v>0.46190690441122012</v>
      </c>
      <c r="J13" s="30">
        <f t="shared" si="5"/>
        <v>1761709</v>
      </c>
      <c r="K13" s="29">
        <f t="shared" si="5"/>
        <v>2736630.3899999997</v>
      </c>
      <c r="L13" s="24">
        <f t="shared" si="0"/>
        <v>5.7546585073340734E-2</v>
      </c>
      <c r="M13" s="24">
        <f t="shared" si="1"/>
        <v>7.9406323909240822E-2</v>
      </c>
      <c r="N13" s="32">
        <f t="shared" si="3"/>
        <v>155.33952485909987</v>
      </c>
      <c r="O13" s="74"/>
      <c r="P13" s="65"/>
    </row>
    <row r="14" spans="1:16" ht="14.25" customHeight="1" x14ac:dyDescent="0.2">
      <c r="A14" s="43" t="s">
        <v>3</v>
      </c>
      <c r="B14" s="50"/>
      <c r="C14" s="50"/>
      <c r="D14" s="50"/>
      <c r="E14" s="50"/>
      <c r="F14" s="44">
        <v>392933</v>
      </c>
      <c r="G14" s="30">
        <v>372093.8</v>
      </c>
      <c r="H14" s="25">
        <f>F14/$F$16</f>
        <v>8.2167835823673305E-2</v>
      </c>
      <c r="I14" s="25">
        <f>G14/$G$16</f>
        <v>6.2804497069334844E-2</v>
      </c>
      <c r="J14" s="30">
        <f t="shared" si="5"/>
        <v>392933</v>
      </c>
      <c r="K14" s="29">
        <f t="shared" si="5"/>
        <v>372093.8</v>
      </c>
      <c r="L14" s="24">
        <f t="shared" si="0"/>
        <v>1.2835236870915114E-2</v>
      </c>
      <c r="M14" s="24">
        <f t="shared" si="1"/>
        <v>1.0796708578325872E-2</v>
      </c>
      <c r="N14" s="71">
        <f t="shared" si="3"/>
        <v>94.696500421191402</v>
      </c>
      <c r="O14" s="74"/>
      <c r="P14" s="65"/>
    </row>
    <row r="15" spans="1:16" ht="14.25" customHeight="1" x14ac:dyDescent="0.2">
      <c r="A15" s="43" t="s">
        <v>4</v>
      </c>
      <c r="B15" s="50"/>
      <c r="C15" s="50"/>
      <c r="D15" s="50"/>
      <c r="E15" s="50"/>
      <c r="F15" s="44">
        <v>1346279</v>
      </c>
      <c r="G15" s="30">
        <v>1348837.06</v>
      </c>
      <c r="H15" s="25">
        <f>F15/$F$16</f>
        <v>0.28152593914193785</v>
      </c>
      <c r="I15" s="25">
        <f>G15/$G$16</f>
        <v>0.2276658014236739</v>
      </c>
      <c r="J15" s="30">
        <f t="shared" si="5"/>
        <v>1346279</v>
      </c>
      <c r="K15" s="29">
        <f t="shared" si="5"/>
        <v>1348837.06</v>
      </c>
      <c r="L15" s="24">
        <f t="shared" si="0"/>
        <v>4.3976479092717409E-2</v>
      </c>
      <c r="M15" s="24">
        <f t="shared" si="1"/>
        <v>3.9137982563713369E-2</v>
      </c>
      <c r="N15" s="32">
        <f>K15/J15*100</f>
        <v>100.19000964881724</v>
      </c>
      <c r="O15" s="74"/>
      <c r="P15" s="65"/>
    </row>
    <row r="16" spans="1:16" s="12" customFormat="1" ht="18.2" customHeight="1" x14ac:dyDescent="0.2">
      <c r="A16" s="33" t="s">
        <v>49</v>
      </c>
      <c r="B16" s="48">
        <f>SUM(B7:B15)</f>
        <v>25831537</v>
      </c>
      <c r="C16" s="48">
        <f>SUM(C7:C15)</f>
        <v>28538996.560000002</v>
      </c>
      <c r="D16" s="49">
        <f>B16/B16</f>
        <v>1</v>
      </c>
      <c r="E16" s="49">
        <f>C16/C16</f>
        <v>1</v>
      </c>
      <c r="F16" s="40">
        <f>SUM(F7:F15)</f>
        <v>4782078</v>
      </c>
      <c r="G16" s="40">
        <f>SUM(G7:G15)</f>
        <v>5924636.25</v>
      </c>
      <c r="H16" s="34">
        <f>SUM(H7:H15)</f>
        <v>0.99999999999999978</v>
      </c>
      <c r="I16" s="34">
        <f t="shared" ref="I16" si="6">G16/$G$16</f>
        <v>1</v>
      </c>
      <c r="J16" s="40">
        <f>SUM(J7:J15)</f>
        <v>30613615</v>
      </c>
      <c r="K16" s="40">
        <f>SUM(K7:K15)</f>
        <v>34463632.810000002</v>
      </c>
      <c r="L16" s="39">
        <f>J16/J16</f>
        <v>1</v>
      </c>
      <c r="M16" s="39">
        <f t="shared" si="1"/>
        <v>1</v>
      </c>
      <c r="N16" s="35">
        <f>K16/J16*100</f>
        <v>112.57616197891036</v>
      </c>
      <c r="O16" s="74"/>
      <c r="P16" s="65"/>
    </row>
    <row r="17" spans="1:15" ht="24.75" customHeight="1" x14ac:dyDescent="0.2">
      <c r="A17" s="2" t="s">
        <v>52</v>
      </c>
      <c r="B17" s="23"/>
      <c r="C17" s="69"/>
      <c r="D17" s="75"/>
      <c r="E17" s="69"/>
      <c r="F17" s="69"/>
      <c r="G17" s="69"/>
      <c r="H17" s="75"/>
      <c r="I17" s="70"/>
      <c r="J17" s="70"/>
      <c r="K17" s="69"/>
      <c r="L17" s="75"/>
      <c r="O17" s="73"/>
    </row>
    <row r="18" spans="1:15" ht="12" x14ac:dyDescent="0.2">
      <c r="A18" s="8"/>
      <c r="D18" s="65"/>
      <c r="O18" s="73"/>
    </row>
    <row r="19" spans="1:15" ht="12" x14ac:dyDescent="0.2">
      <c r="A19" s="8"/>
      <c r="C19" s="65"/>
      <c r="G19" s="65"/>
    </row>
    <row r="20" spans="1:15" ht="12" x14ac:dyDescent="0.2">
      <c r="A20" s="42" t="s">
        <v>39</v>
      </c>
      <c r="B20" s="67"/>
      <c r="C20" s="68"/>
      <c r="D20" s="68"/>
      <c r="E20" s="68"/>
      <c r="F20" s="67"/>
      <c r="G20" s="68"/>
      <c r="H20" s="68"/>
      <c r="I20" s="68"/>
      <c r="J20" s="67"/>
      <c r="K20" s="68"/>
      <c r="L20" s="68"/>
      <c r="M20" s="68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Mirjana Bosnjak</cp:lastModifiedBy>
  <cp:lastPrinted>2020-01-23T12:37:07Z</cp:lastPrinted>
  <dcterms:created xsi:type="dcterms:W3CDTF">2018-02-21T07:14:25Z</dcterms:created>
  <dcterms:modified xsi:type="dcterms:W3CDTF">2024-04-22T08:26:36Z</dcterms:modified>
</cp:coreProperties>
</file>