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AppData\Local\Microsoft\Windows\INetCache\Content.Outlook\NOOSL162\"/>
    </mc:Choice>
  </mc:AlternateContent>
  <xr:revisionPtr revIDLastSave="0" documentId="13_ncr:1_{6F7E7897-7541-4821-AAEF-B2406705ADA3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7" l="1"/>
  <c r="E6" i="7" l="1"/>
  <c r="E11" i="7"/>
  <c r="E12" i="7"/>
  <c r="E13" i="7"/>
  <c r="E14" i="7"/>
  <c r="D5" i="11" l="1"/>
  <c r="D5" i="10"/>
  <c r="D5" i="3" s="1"/>
  <c r="C17" i="8"/>
  <c r="D29" i="10" l="1"/>
  <c r="D30" i="10" l="1"/>
  <c r="I15" i="7" l="1"/>
  <c r="D30" i="11" l="1"/>
  <c r="D29" i="11"/>
  <c r="D30" i="3"/>
  <c r="D29" i="3"/>
  <c r="D31" i="10"/>
  <c r="D30" i="9"/>
  <c r="D29" i="9"/>
  <c r="C25" i="8"/>
  <c r="C15" i="8"/>
  <c r="D31" i="3" l="1"/>
  <c r="D31" i="9"/>
  <c r="D31" i="11"/>
  <c r="G15" i="7" l="1"/>
  <c r="H11" i="7" l="1"/>
  <c r="H9" i="7"/>
  <c r="H12" i="7"/>
  <c r="H8" i="7"/>
  <c r="H13" i="7"/>
  <c r="H14" i="7"/>
  <c r="H10" i="7"/>
  <c r="H7" i="7"/>
  <c r="E7" i="7"/>
  <c r="E8" i="7"/>
  <c r="E10" i="7"/>
  <c r="E9" i="7"/>
  <c r="H6" i="7"/>
  <c r="F15" i="7"/>
</calcChain>
</file>

<file path=xl/sharedStrings.xml><?xml version="1.0" encoding="utf-8"?>
<sst xmlns="http://schemas.openxmlformats.org/spreadsheetml/2006/main" count="236" uniqueCount="114">
  <si>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</si>
  <si>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</si>
  <si>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</si>
  <si>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</si>
  <si>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</si>
  <si>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</si>
  <si>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</si>
  <si>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</si>
  <si>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</si>
  <si>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</si>
  <si>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</si>
  <si>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</si>
  <si>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</si>
  <si>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</si>
  <si>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</si>
  <si>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</si>
  <si>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</si>
  <si>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</si>
  <si>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</si>
  <si>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</si>
  <si>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</si>
  <si>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</si>
  <si>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</si>
  <si>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</si>
  <si>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</si>
  <si>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</si>
  <si>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</si>
  <si>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</si>
  <si>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</si>
  <si>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</si>
  <si>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</si>
  <si>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</si>
  <si>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</si>
  <si>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</si>
  <si>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</si>
  <si>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</si>
  <si>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</si>
  <si>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</si>
  <si>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</si>
  <si>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</si>
  <si>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</si>
  <si>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</si>
  <si>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</si>
  <si>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</si>
  <si>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</si>
  <si>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</si>
  <si>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</si>
  <si>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</si>
  <si>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</si>
  <si>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</si>
  <si>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</si>
  <si>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</si>
  <si>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</si>
  <si>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</si>
  <si>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</si>
  <si>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</si>
  <si>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</si>
  <si>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</si>
  <si>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</si>
  <si>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</si>
  <si>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</si>
  <si>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</si>
  <si>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</si>
  <si>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</si>
  <si>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</si>
  <si>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</si>
  <si>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</si>
  <si>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</si>
  <si>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</si>
  <si>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</si>
  <si>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</si>
  <si>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</si>
  <si>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</si>
  <si>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</si>
  <si>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</si>
  <si>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</si>
  <si>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</si>
  <si>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</si>
  <si>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</si>
  <si>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</si>
  <si>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</si>
  <si>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</si>
  <si>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</si>
  <si>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</si>
  <si>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</si>
  <si>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</si>
  <si>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</si>
  <si>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</si>
  <si>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</si>
  <si>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</si>
  <si>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</si>
  <si>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</si>
  <si>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</si>
  <si>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</si>
  <si>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</si>
  <si>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</si>
  <si>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</si>
  <si>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</si>
  <si>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</si>
  <si>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</si>
  <si>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</si>
  <si>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</si>
  <si>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</si>
  <si>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</si>
  <si>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</si>
  <si>
    <t>PRELIMINARNI IZVJEŠTAJ ZA TRŽIŠTE OSIGURANJA - II KVARTAL 2023. GODINE</t>
  </si>
  <si>
    <t>PRELIMINARY REPORT FOR INSURANCE MARKET - Q2 2023</t>
  </si>
  <si>
    <r>
      <t xml:space="preserve">Podaci za tržište osiguranja, ukupno na dan 31.12.2023. godine / </t>
    </r>
    <r>
      <rPr>
        <i/>
        <sz val="11"/>
        <rFont val="Arial"/>
        <family val="2"/>
        <charset val="238"/>
      </rPr>
      <t>Insurance market data, TOTAL as of 31.12.2023.</t>
    </r>
  </si>
  <si>
    <t>01.01-31.12.2023.</t>
  </si>
  <si>
    <t xml:space="preserve">31.12.2023. </t>
  </si>
  <si>
    <r>
      <t>for the period 1</t>
    </r>
    <r>
      <rPr>
        <b/>
        <vertAlign val="superscript"/>
        <sz val="10"/>
        <color theme="1"/>
        <rFont val="Arial"/>
        <family val="2"/>
      </rPr>
      <t>st of</t>
    </r>
    <r>
      <rPr>
        <b/>
        <sz val="10"/>
        <color theme="1"/>
        <rFont val="Arial"/>
        <family val="2"/>
        <charset val="238"/>
      </rPr>
      <t xml:space="preserve"> January - 31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December 2023</t>
    </r>
  </si>
  <si>
    <t>Februar, 2023. godine                                                                                    verzija 01</t>
  </si>
  <si>
    <r>
      <rPr>
        <sz val="8"/>
        <rFont val="Arial"/>
        <family val="2"/>
      </rPr>
      <t>February</t>
    </r>
    <r>
      <rPr>
        <sz val="8"/>
        <color theme="1"/>
        <rFont val="Arial"/>
        <family val="2"/>
        <charset val="238"/>
      </rPr>
      <t>, 2023                                                                                        version 01</t>
    </r>
  </si>
  <si>
    <t>za period od 1. januara do 31. decembra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</si>
</sst>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7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9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0" fontId="33" fillId="37" borderId="0" xfId="0" applyFont="1" applyFill="1" applyAlignment="1">
      <alignment vertical="center"/>
    </xf>
    <xf numFmtId="49" fontId="67" fillId="35" borderId="0" xfId="0" applyNumberFormat="1" applyFont="1" applyFill="1" applyAlignment="1">
      <alignment horizontal="right" vertical="center"/>
    </xf>
    <xf numFmtId="170" fontId="55" fillId="0" borderId="11" xfId="69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4" fontId="35" fillId="0" borderId="0" xfId="0" applyNumberFormat="1" applyFont="1" applyAlignment="1">
      <alignment vertical="center"/>
    </xf>
    <xf numFmtId="4" fontId="35" fillId="37" borderId="0" xfId="0" applyNumberFormat="1" applyFont="1" applyFill="1" applyAlignment="1">
      <alignment vertical="center"/>
    </xf>
    <xf numFmtId="4" fontId="39" fillId="37" borderId="0" xfId="0" applyNumberFormat="1" applyFont="1" applyFill="1" applyAlignment="1">
      <alignment vertical="center"/>
    </xf>
    <xf numFmtId="4" fontId="28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topLeftCell="A4" workbookViewId="0">
      <selection activeCell="E29" sqref="E29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105</v>
      </c>
    </row>
    <row r="18" spans="1:1" x14ac:dyDescent="0.25">
      <c r="A18" s="9" t="s">
        <v>113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106</v>
      </c>
    </row>
    <row r="23" spans="1:1" x14ac:dyDescent="0.25">
      <c r="A23" s="11" t="s">
        <v>110</v>
      </c>
    </row>
    <row r="26" spans="1:1" x14ac:dyDescent="0.25">
      <c r="A26" s="102" t="s">
        <v>111</v>
      </c>
    </row>
    <row r="27" spans="1:1" x14ac:dyDescent="0.25">
      <c r="A27" s="128" t="s">
        <v>112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42" sqref="B42"/>
    </sheetView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2" sqref="C22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opLeftCell="A4" zoomScale="130" zoomScaleNormal="130" workbookViewId="0">
      <selection activeCell="J20" sqref="J20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1" bestFit="1" customWidth="1"/>
    <col min="5" max="5" width="14.42578125" style="27" bestFit="1" customWidth="1"/>
    <col min="6" max="6" width="15.28515625" style="112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2"/>
      <c r="F1" s="112"/>
    </row>
    <row r="2" spans="1:11" s="24" customFormat="1" ht="15" x14ac:dyDescent="0.25">
      <c r="B2" s="42" t="s">
        <v>107</v>
      </c>
      <c r="C2" s="42"/>
      <c r="D2" s="113"/>
      <c r="E2" s="43"/>
      <c r="F2" s="113"/>
      <c r="G2" s="43"/>
      <c r="H2" s="43"/>
      <c r="I2" s="43"/>
    </row>
    <row r="3" spans="1:11" s="24" customFormat="1" ht="14.45" customHeight="1" x14ac:dyDescent="0.25">
      <c r="B3" s="137" t="s">
        <v>84</v>
      </c>
      <c r="C3" s="137"/>
      <c r="D3" s="138"/>
      <c r="F3" s="112"/>
    </row>
    <row r="4" spans="1:11" s="24" customFormat="1" x14ac:dyDescent="0.25">
      <c r="D4" s="112"/>
      <c r="F4" s="112"/>
    </row>
    <row r="5" spans="1:11" s="24" customFormat="1" ht="45" x14ac:dyDescent="0.2">
      <c r="B5" s="103" t="s">
        <v>18</v>
      </c>
      <c r="C5" s="103" t="s">
        <v>81</v>
      </c>
      <c r="D5" s="103" t="s">
        <v>69</v>
      </c>
      <c r="E5" s="103" t="s">
        <v>70</v>
      </c>
      <c r="F5" s="103" t="s">
        <v>85</v>
      </c>
      <c r="G5" s="103" t="s">
        <v>71</v>
      </c>
      <c r="H5" s="103" t="s">
        <v>72</v>
      </c>
      <c r="I5" s="103" t="s">
        <v>86</v>
      </c>
      <c r="J5" s="25"/>
      <c r="K5" s="28"/>
    </row>
    <row r="6" spans="1:11" s="24" customFormat="1" ht="15" x14ac:dyDescent="0.25">
      <c r="B6" s="104" t="s">
        <v>13</v>
      </c>
      <c r="C6" s="66" t="s">
        <v>2</v>
      </c>
      <c r="D6" s="114">
        <v>12834494.799999999</v>
      </c>
      <c r="E6" s="67">
        <f>D6/$D$15</f>
        <v>0.10744323663328927</v>
      </c>
      <c r="F6" s="122">
        <v>12530810.889999999</v>
      </c>
      <c r="G6" s="126">
        <v>30169557</v>
      </c>
      <c r="H6" s="67">
        <f>G6/$G$15</f>
        <v>9.8180301173156737E-2</v>
      </c>
      <c r="I6" s="129">
        <v>1866461</v>
      </c>
      <c r="J6" s="125"/>
      <c r="K6" s="119"/>
    </row>
    <row r="7" spans="1:11" s="24" customFormat="1" ht="15" x14ac:dyDescent="0.25">
      <c r="B7" s="104" t="s">
        <v>12</v>
      </c>
      <c r="C7" s="66" t="s">
        <v>102</v>
      </c>
      <c r="D7" s="114">
        <v>8684506.5099999979</v>
      </c>
      <c r="E7" s="67">
        <f t="shared" ref="E7:E14" si="0">D7/$D$15</f>
        <v>7.2701847835667896E-2</v>
      </c>
      <c r="F7" s="122">
        <v>7976665.1700000009</v>
      </c>
      <c r="G7" s="126">
        <v>16375570.439999998</v>
      </c>
      <c r="H7" s="67">
        <f t="shared" ref="H7:H14" si="1">G7/$G$15</f>
        <v>5.3290753910686939E-2</v>
      </c>
      <c r="I7" s="129">
        <v>1212835.3500000001</v>
      </c>
      <c r="J7" s="125"/>
      <c r="K7" s="28"/>
    </row>
    <row r="8" spans="1:11" s="24" customFormat="1" ht="15" x14ac:dyDescent="0.25">
      <c r="B8" s="104" t="s">
        <v>11</v>
      </c>
      <c r="C8" s="66" t="s">
        <v>0</v>
      </c>
      <c r="D8" s="114">
        <v>36481323.329999998</v>
      </c>
      <c r="E8" s="67">
        <f t="shared" si="0"/>
        <v>0.3054013045562749</v>
      </c>
      <c r="F8" s="122">
        <v>35688986.630000003</v>
      </c>
      <c r="G8" s="126">
        <v>60441782.020000003</v>
      </c>
      <c r="H8" s="67">
        <f t="shared" si="1"/>
        <v>0.19669471322253387</v>
      </c>
      <c r="I8" s="129">
        <v>2656871.5299999998</v>
      </c>
      <c r="J8" s="125"/>
      <c r="K8" s="119"/>
    </row>
    <row r="9" spans="1:11" s="24" customFormat="1" ht="15" x14ac:dyDescent="0.25">
      <c r="B9" s="104" t="s">
        <v>10</v>
      </c>
      <c r="C9" s="66" t="s">
        <v>15</v>
      </c>
      <c r="D9" s="114">
        <v>20670381.529999997</v>
      </c>
      <c r="E9" s="67">
        <f t="shared" si="0"/>
        <v>0.17304091268385272</v>
      </c>
      <c r="F9" s="122">
        <v>18661376.120000001</v>
      </c>
      <c r="G9" s="126">
        <v>35381702.650000006</v>
      </c>
      <c r="H9" s="67">
        <f t="shared" si="1"/>
        <v>0.11514210242450952</v>
      </c>
      <c r="I9" s="129">
        <v>2995166.81</v>
      </c>
      <c r="J9" s="125"/>
      <c r="K9" s="28"/>
    </row>
    <row r="10" spans="1:11" s="24" customFormat="1" ht="15" x14ac:dyDescent="0.25">
      <c r="B10" s="104" t="s">
        <v>9</v>
      </c>
      <c r="C10" s="66" t="s">
        <v>1</v>
      </c>
      <c r="D10" s="114">
        <v>17160183.779999997</v>
      </c>
      <c r="E10" s="67">
        <f t="shared" si="0"/>
        <v>0.14365549367360156</v>
      </c>
      <c r="F10" s="122">
        <v>15433747.930000002</v>
      </c>
      <c r="G10" s="126">
        <v>29062789.149999999</v>
      </c>
      <c r="H10" s="67">
        <f t="shared" si="1"/>
        <v>9.4578564467451456E-2</v>
      </c>
      <c r="I10" s="129">
        <v>1685451.19</v>
      </c>
      <c r="J10" s="125"/>
      <c r="K10" s="28"/>
    </row>
    <row r="11" spans="1:11" s="24" customFormat="1" ht="15" x14ac:dyDescent="0.25">
      <c r="B11" s="104" t="s">
        <v>8</v>
      </c>
      <c r="C11" s="66" t="s">
        <v>4</v>
      </c>
      <c r="D11" s="114">
        <v>7519424.790000001</v>
      </c>
      <c r="E11" s="67">
        <f t="shared" si="0"/>
        <v>6.2948433081931016E-2</v>
      </c>
      <c r="F11" s="122">
        <v>7514211.9300000006</v>
      </c>
      <c r="G11" s="126">
        <v>75077647.729999989</v>
      </c>
      <c r="H11" s="67">
        <f t="shared" si="1"/>
        <v>0.24432397418044838</v>
      </c>
      <c r="I11" s="129">
        <v>1759129.45</v>
      </c>
      <c r="J11" s="125"/>
      <c r="K11" s="28"/>
    </row>
    <row r="12" spans="1:11" s="24" customFormat="1" ht="15" x14ac:dyDescent="0.25">
      <c r="B12" s="104" t="s">
        <v>7</v>
      </c>
      <c r="C12" s="66" t="s">
        <v>14</v>
      </c>
      <c r="D12" s="114">
        <v>5307170.12</v>
      </c>
      <c r="E12" s="67">
        <f t="shared" si="0"/>
        <v>4.4428670075606108E-2</v>
      </c>
      <c r="F12" s="122">
        <v>5312694.43</v>
      </c>
      <c r="G12" s="126">
        <v>9800094.8499999978</v>
      </c>
      <c r="H12" s="67">
        <f t="shared" si="1"/>
        <v>3.1892290095558974E-2</v>
      </c>
      <c r="I12" s="129">
        <v>721224.21</v>
      </c>
      <c r="J12" s="125"/>
      <c r="K12" s="28"/>
    </row>
    <row r="13" spans="1:11" s="24" customFormat="1" ht="15" x14ac:dyDescent="0.25">
      <c r="B13" s="104" t="s">
        <v>6</v>
      </c>
      <c r="C13" s="66" t="s">
        <v>3</v>
      </c>
      <c r="D13" s="114">
        <v>1639285.2</v>
      </c>
      <c r="E13" s="67">
        <f t="shared" si="0"/>
        <v>1.3723181971529485E-2</v>
      </c>
      <c r="F13" s="122">
        <v>1642126.03</v>
      </c>
      <c r="G13" s="126">
        <v>14203939.590000002</v>
      </c>
      <c r="H13" s="67">
        <f t="shared" si="1"/>
        <v>4.622365077457135E-2</v>
      </c>
      <c r="I13" s="129">
        <v>320273.83</v>
      </c>
      <c r="J13" s="125"/>
      <c r="K13" s="28"/>
    </row>
    <row r="14" spans="1:11" s="24" customFormat="1" ht="15" x14ac:dyDescent="0.25">
      <c r="B14" s="104" t="s">
        <v>17</v>
      </c>
      <c r="C14" s="66" t="s">
        <v>101</v>
      </c>
      <c r="D14" s="114">
        <v>9156954.5499999989</v>
      </c>
      <c r="E14" s="67">
        <f t="shared" si="0"/>
        <v>7.6656919488247002E-2</v>
      </c>
      <c r="F14" s="122">
        <v>9157064.1600000001</v>
      </c>
      <c r="G14" s="126">
        <v>36774189.469999991</v>
      </c>
      <c r="H14" s="67">
        <f t="shared" si="1"/>
        <v>0.11967364975108279</v>
      </c>
      <c r="I14" s="129">
        <v>805733.95</v>
      </c>
      <c r="J14" s="125"/>
    </row>
    <row r="15" spans="1:11" s="24" customFormat="1" x14ac:dyDescent="0.25">
      <c r="B15" s="105"/>
      <c r="C15" s="106" t="s">
        <v>16</v>
      </c>
      <c r="D15" s="115">
        <f>SUM(D6:D14)</f>
        <v>119453724.61</v>
      </c>
      <c r="E15" s="108">
        <v>1</v>
      </c>
      <c r="F15" s="115">
        <f>SUM(F6:F14)</f>
        <v>113917683.29000002</v>
      </c>
      <c r="G15" s="107">
        <f>SUM(G6:G14)</f>
        <v>307287272.89999998</v>
      </c>
      <c r="H15" s="108">
        <v>1</v>
      </c>
      <c r="I15" s="115">
        <f>SUM(I6:I14)</f>
        <v>14023147.319999998</v>
      </c>
      <c r="J15" s="26"/>
    </row>
    <row r="16" spans="1:11" x14ac:dyDescent="0.25">
      <c r="B16" s="52"/>
      <c r="C16" s="52"/>
      <c r="D16" s="116"/>
      <c r="E16" s="52"/>
      <c r="F16" s="123"/>
      <c r="G16" s="111"/>
      <c r="H16" s="53"/>
      <c r="I16" s="54"/>
    </row>
    <row r="17" spans="2:8" x14ac:dyDescent="0.2">
      <c r="B17" s="7" t="s">
        <v>5</v>
      </c>
      <c r="D17" s="117"/>
      <c r="E17" s="109"/>
      <c r="F17" s="117"/>
      <c r="G17" s="27"/>
      <c r="H17" s="27"/>
    </row>
    <row r="18" spans="2:8" x14ac:dyDescent="0.25">
      <c r="B18" s="28"/>
      <c r="C18" s="29"/>
      <c r="D18" s="118"/>
      <c r="F18" s="124"/>
      <c r="G18" s="27"/>
      <c r="H18" s="27"/>
    </row>
    <row r="19" spans="2:8" s="28" customFormat="1" x14ac:dyDescent="0.25">
      <c r="D19" s="119"/>
      <c r="F19" s="119"/>
    </row>
    <row r="20" spans="2:8" s="28" customFormat="1" x14ac:dyDescent="0.25">
      <c r="D20" s="120"/>
      <c r="E20" s="110"/>
      <c r="F20" s="120"/>
      <c r="G20" s="110"/>
    </row>
    <row r="21" spans="2:8" s="28" customFormat="1" x14ac:dyDescent="0.25">
      <c r="D21" s="117"/>
      <c r="F21" s="120"/>
    </row>
    <row r="22" spans="2:8" s="28" customFormat="1" x14ac:dyDescent="0.25">
      <c r="D22" s="119"/>
      <c r="F22" s="119"/>
    </row>
    <row r="23" spans="2:8" s="28" customFormat="1" x14ac:dyDescent="0.25">
      <c r="D23" s="119"/>
      <c r="F23" s="119"/>
    </row>
    <row r="24" spans="2:8" s="28" customFormat="1" x14ac:dyDescent="0.25">
      <c r="D24" s="119"/>
      <c r="F24" s="119"/>
    </row>
    <row r="25" spans="2:8" s="28" customFormat="1" x14ac:dyDescent="0.25">
      <c r="D25" s="119"/>
      <c r="F25" s="119"/>
    </row>
    <row r="26" spans="2:8" s="28" customFormat="1" x14ac:dyDescent="0.25">
      <c r="D26" s="119"/>
      <c r="F26" s="119"/>
    </row>
    <row r="27" spans="2:8" s="28" customFormat="1" x14ac:dyDescent="0.25">
      <c r="B27" s="27"/>
      <c r="D27" s="119"/>
      <c r="F27" s="119"/>
    </row>
    <row r="28" spans="2:8" x14ac:dyDescent="0.25">
      <c r="F28" s="121"/>
      <c r="G28" s="27"/>
      <c r="H28" s="27"/>
    </row>
    <row r="29" spans="2:8" x14ac:dyDescent="0.25">
      <c r="F29" s="121"/>
      <c r="G29" s="27"/>
      <c r="H29" s="27"/>
    </row>
    <row r="30" spans="2:8" x14ac:dyDescent="0.25">
      <c r="F30" s="121"/>
      <c r="G30" s="27"/>
      <c r="H30" s="27"/>
    </row>
    <row r="31" spans="2:8" x14ac:dyDescent="0.25">
      <c r="F31" s="121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4" zoomScale="140" zoomScaleNormal="140" workbookViewId="0">
      <selection activeCell="E19" sqref="E19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4" width="9.140625" style="32"/>
    <col min="5" max="5" width="15" style="32" bestFit="1" customWidth="1"/>
    <col min="6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9" t="s">
        <v>50</v>
      </c>
      <c r="C5" s="47" t="s">
        <v>109</v>
      </c>
    </row>
    <row r="6" spans="1:6" x14ac:dyDescent="0.25">
      <c r="B6" s="140"/>
      <c r="C6" s="45" t="s">
        <v>19</v>
      </c>
    </row>
    <row r="7" spans="1:6" x14ac:dyDescent="0.25">
      <c r="A7" s="36"/>
      <c r="B7" s="70" t="s">
        <v>73</v>
      </c>
      <c r="C7" s="77">
        <v>1277659.76</v>
      </c>
      <c r="E7" s="131"/>
    </row>
    <row r="8" spans="1:6" ht="33.75" x14ac:dyDescent="0.25">
      <c r="A8" s="36"/>
      <c r="B8" s="71" t="s">
        <v>88</v>
      </c>
      <c r="C8" s="78">
        <v>13618583.630000001</v>
      </c>
      <c r="E8" s="131"/>
    </row>
    <row r="9" spans="1:6" x14ac:dyDescent="0.25">
      <c r="B9" s="71" t="s">
        <v>90</v>
      </c>
      <c r="C9" s="78">
        <v>209624160.88999999</v>
      </c>
      <c r="E9" s="131"/>
    </row>
    <row r="10" spans="1:6" x14ac:dyDescent="0.25">
      <c r="B10" s="71" t="s">
        <v>91</v>
      </c>
      <c r="C10" s="78">
        <v>23645787.969999999</v>
      </c>
      <c r="E10" s="131"/>
    </row>
    <row r="11" spans="1:6" x14ac:dyDescent="0.25">
      <c r="B11" s="71" t="s">
        <v>74</v>
      </c>
      <c r="C11" s="78">
        <v>30372674.829999998</v>
      </c>
      <c r="E11" s="131"/>
    </row>
    <row r="12" spans="1:6" ht="22.5" x14ac:dyDescent="0.25">
      <c r="B12" s="71" t="s">
        <v>75</v>
      </c>
      <c r="C12" s="78">
        <v>16316474.6</v>
      </c>
      <c r="E12" s="131"/>
    </row>
    <row r="13" spans="1:6" x14ac:dyDescent="0.25">
      <c r="B13" s="71" t="s">
        <v>92</v>
      </c>
      <c r="C13" s="78">
        <v>11914900.699999999</v>
      </c>
      <c r="E13" s="131"/>
    </row>
    <row r="14" spans="1:6" x14ac:dyDescent="0.25">
      <c r="B14" s="72" t="s">
        <v>76</v>
      </c>
      <c r="C14" s="79">
        <v>517030.52</v>
      </c>
      <c r="E14" s="131"/>
    </row>
    <row r="15" spans="1:6" x14ac:dyDescent="0.25">
      <c r="B15" s="48" t="s">
        <v>89</v>
      </c>
      <c r="C15" s="80">
        <f t="shared" ref="C15" si="0">SUM(C7:C14)</f>
        <v>307287272.89999998</v>
      </c>
      <c r="E15" s="131"/>
    </row>
    <row r="16" spans="1:6" s="34" customFormat="1" ht="18" customHeight="1" x14ac:dyDescent="0.25">
      <c r="B16" s="37"/>
      <c r="E16" s="132"/>
    </row>
    <row r="17" spans="2:5" s="38" customFormat="1" x14ac:dyDescent="0.25">
      <c r="B17" s="141" t="s">
        <v>52</v>
      </c>
      <c r="C17" s="47" t="str">
        <f>C5</f>
        <v xml:space="preserve">31.12.2023. </v>
      </c>
      <c r="E17" s="133"/>
    </row>
    <row r="18" spans="2:5" x14ac:dyDescent="0.25">
      <c r="B18" s="142"/>
      <c r="C18" s="45" t="s">
        <v>19</v>
      </c>
      <c r="E18" s="131"/>
    </row>
    <row r="19" spans="2:5" x14ac:dyDescent="0.25">
      <c r="B19" s="73" t="s">
        <v>93</v>
      </c>
      <c r="C19" s="77">
        <v>46913079.299999997</v>
      </c>
      <c r="E19" s="131"/>
    </row>
    <row r="20" spans="2:5" x14ac:dyDescent="0.25">
      <c r="B20" s="74" t="s">
        <v>77</v>
      </c>
      <c r="C20" s="78">
        <v>40463089.540000007</v>
      </c>
      <c r="E20" s="131"/>
    </row>
    <row r="21" spans="2:5" x14ac:dyDescent="0.25">
      <c r="B21" s="74" t="s">
        <v>78</v>
      </c>
      <c r="C21" s="78">
        <v>194445864.06999999</v>
      </c>
      <c r="E21" s="131"/>
    </row>
    <row r="22" spans="2:5" x14ac:dyDescent="0.25">
      <c r="B22" s="74" t="s">
        <v>94</v>
      </c>
      <c r="C22" s="78">
        <v>19096508.799999997</v>
      </c>
      <c r="E22" s="131"/>
    </row>
    <row r="23" spans="2:5" ht="22.5" x14ac:dyDescent="0.25">
      <c r="B23" s="74" t="s">
        <v>95</v>
      </c>
      <c r="C23" s="78">
        <v>2322903.35</v>
      </c>
      <c r="E23" s="131"/>
    </row>
    <row r="24" spans="2:5" x14ac:dyDescent="0.25">
      <c r="B24" s="75" t="s">
        <v>96</v>
      </c>
      <c r="C24" s="79">
        <v>4045827.83</v>
      </c>
      <c r="E24" s="131"/>
    </row>
    <row r="25" spans="2:5" s="39" customFormat="1" x14ac:dyDescent="0.25">
      <c r="B25" s="49" t="s">
        <v>51</v>
      </c>
      <c r="C25" s="80">
        <f>SUM(C19:C24)</f>
        <v>307287272.88999999</v>
      </c>
      <c r="E25" s="134"/>
    </row>
    <row r="27" spans="2:5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topLeftCell="A7" zoomScaleNormal="100" workbookViewId="0">
      <selection activeCell="G26" sqref="G26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5" width="13.85546875" style="32" bestFit="1" customWidth="1"/>
    <col min="6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43" t="s">
        <v>99</v>
      </c>
      <c r="C2" s="143"/>
      <c r="D2" s="143"/>
      <c r="E2" s="143"/>
      <c r="F2" s="143"/>
      <c r="G2" s="143"/>
      <c r="H2" s="143"/>
    </row>
    <row r="3" spans="1:8" s="34" customFormat="1" ht="15" customHeight="1" x14ac:dyDescent="0.25">
      <c r="B3" s="144" t="s">
        <v>80</v>
      </c>
      <c r="C3" s="144"/>
      <c r="D3" s="144"/>
      <c r="E3" s="144"/>
      <c r="F3" s="144"/>
      <c r="G3" s="144"/>
      <c r="H3" s="144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108</v>
      </c>
    </row>
    <row r="6" spans="1:8" ht="22.5" x14ac:dyDescent="0.25">
      <c r="B6" s="83">
        <v>1</v>
      </c>
      <c r="C6" s="84" t="s">
        <v>22</v>
      </c>
      <c r="D6" s="85">
        <v>12657591.140000001</v>
      </c>
    </row>
    <row r="7" spans="1:8" ht="22.5" x14ac:dyDescent="0.25">
      <c r="B7" s="83">
        <v>2</v>
      </c>
      <c r="C7" s="84" t="s">
        <v>23</v>
      </c>
      <c r="D7" s="85">
        <v>5984464.6600000001</v>
      </c>
    </row>
    <row r="8" spans="1:8" ht="22.5" x14ac:dyDescent="0.25">
      <c r="B8" s="83">
        <v>3</v>
      </c>
      <c r="C8" s="84" t="s">
        <v>24</v>
      </c>
      <c r="D8" s="85">
        <v>9088810.0899999999</v>
      </c>
    </row>
    <row r="9" spans="1:8" ht="22.5" x14ac:dyDescent="0.25">
      <c r="B9" s="83">
        <v>4</v>
      </c>
      <c r="C9" s="84" t="s">
        <v>25</v>
      </c>
      <c r="D9" s="85">
        <v>184149.94</v>
      </c>
    </row>
    <row r="10" spans="1:8" ht="22.5" x14ac:dyDescent="0.25">
      <c r="B10" s="83">
        <v>5</v>
      </c>
      <c r="C10" s="84" t="s">
        <v>26</v>
      </c>
      <c r="D10" s="85">
        <v>756134.20000000007</v>
      </c>
    </row>
    <row r="11" spans="1:8" ht="22.5" x14ac:dyDescent="0.25">
      <c r="B11" s="83">
        <v>6</v>
      </c>
      <c r="C11" s="84" t="s">
        <v>27</v>
      </c>
      <c r="D11" s="85">
        <v>563866.13</v>
      </c>
    </row>
    <row r="12" spans="1:8" ht="22.5" x14ac:dyDescent="0.25">
      <c r="B12" s="83">
        <v>7</v>
      </c>
      <c r="C12" s="84" t="s">
        <v>28</v>
      </c>
      <c r="D12" s="85">
        <v>616903.25</v>
      </c>
    </row>
    <row r="13" spans="1:8" ht="22.5" x14ac:dyDescent="0.25">
      <c r="B13" s="83">
        <v>8</v>
      </c>
      <c r="C13" s="84" t="s">
        <v>29</v>
      </c>
      <c r="D13" s="85">
        <v>4067170.45</v>
      </c>
    </row>
    <row r="14" spans="1:8" ht="22.5" x14ac:dyDescent="0.25">
      <c r="B14" s="83">
        <v>9</v>
      </c>
      <c r="C14" s="84" t="s">
        <v>30</v>
      </c>
      <c r="D14" s="85">
        <v>10810936.17</v>
      </c>
    </row>
    <row r="15" spans="1:8" ht="33.75" x14ac:dyDescent="0.25">
      <c r="B15" s="83">
        <v>10</v>
      </c>
      <c r="C15" s="84" t="s">
        <v>31</v>
      </c>
      <c r="D15" s="85">
        <v>43675721.43</v>
      </c>
    </row>
    <row r="16" spans="1:8" ht="33.75" x14ac:dyDescent="0.25">
      <c r="B16" s="83">
        <v>11</v>
      </c>
      <c r="C16" s="84" t="s">
        <v>32</v>
      </c>
      <c r="D16" s="85">
        <v>918507.50999999989</v>
      </c>
    </row>
    <row r="17" spans="2:5" ht="33.75" x14ac:dyDescent="0.25">
      <c r="B17" s="83">
        <v>12</v>
      </c>
      <c r="C17" s="84" t="s">
        <v>33</v>
      </c>
      <c r="D17" s="85">
        <v>434828.70999999996</v>
      </c>
    </row>
    <row r="18" spans="2:5" ht="22.5" x14ac:dyDescent="0.25">
      <c r="B18" s="83">
        <v>13</v>
      </c>
      <c r="C18" s="84" t="s">
        <v>34</v>
      </c>
      <c r="D18" s="85">
        <v>2499316.7400000002</v>
      </c>
    </row>
    <row r="19" spans="2:5" ht="22.5" x14ac:dyDescent="0.25">
      <c r="B19" s="83">
        <v>14</v>
      </c>
      <c r="C19" s="84" t="s">
        <v>35</v>
      </c>
      <c r="D19" s="85">
        <v>1358643.8399999999</v>
      </c>
    </row>
    <row r="20" spans="2:5" ht="22.5" x14ac:dyDescent="0.25">
      <c r="B20" s="83">
        <v>15</v>
      </c>
      <c r="C20" s="84" t="s">
        <v>36</v>
      </c>
      <c r="D20" s="85">
        <v>62424.56</v>
      </c>
    </row>
    <row r="21" spans="2:5" ht="22.5" x14ac:dyDescent="0.25">
      <c r="B21" s="83">
        <v>16</v>
      </c>
      <c r="C21" s="84" t="s">
        <v>37</v>
      </c>
      <c r="D21" s="85">
        <v>499022.16000000003</v>
      </c>
    </row>
    <row r="22" spans="2:5" ht="22.5" x14ac:dyDescent="0.25">
      <c r="B22" s="83">
        <v>17</v>
      </c>
      <c r="C22" s="84" t="s">
        <v>38</v>
      </c>
      <c r="D22" s="85">
        <v>5482.5099999999993</v>
      </c>
    </row>
    <row r="23" spans="2:5" ht="22.5" x14ac:dyDescent="0.25">
      <c r="B23" s="83">
        <v>18</v>
      </c>
      <c r="C23" s="84" t="s">
        <v>39</v>
      </c>
      <c r="D23" s="85">
        <v>1555606.33</v>
      </c>
    </row>
    <row r="24" spans="2:5" ht="22.5" x14ac:dyDescent="0.25">
      <c r="B24" s="83">
        <v>19</v>
      </c>
      <c r="C24" s="84" t="s">
        <v>40</v>
      </c>
      <c r="D24" s="85">
        <v>91310.13</v>
      </c>
    </row>
    <row r="25" spans="2:5" ht="22.5" x14ac:dyDescent="0.25">
      <c r="B25" s="86">
        <v>20</v>
      </c>
      <c r="C25" s="84" t="s">
        <v>41</v>
      </c>
      <c r="D25" s="85">
        <v>21694883.48</v>
      </c>
    </row>
    <row r="26" spans="2:5" ht="22.5" x14ac:dyDescent="0.25">
      <c r="B26" s="86">
        <v>21</v>
      </c>
      <c r="C26" s="84" t="s">
        <v>42</v>
      </c>
      <c r="D26" s="85">
        <v>25021.120000000003</v>
      </c>
    </row>
    <row r="27" spans="2:5" ht="22.5" x14ac:dyDescent="0.25">
      <c r="B27" s="86">
        <v>22</v>
      </c>
      <c r="C27" s="84" t="s">
        <v>43</v>
      </c>
      <c r="D27" s="85">
        <v>1838495.54</v>
      </c>
    </row>
    <row r="28" spans="2:5" ht="22.5" x14ac:dyDescent="0.25">
      <c r="B28" s="86">
        <v>23</v>
      </c>
      <c r="C28" s="84" t="s">
        <v>44</v>
      </c>
      <c r="D28" s="85">
        <v>64434.52</v>
      </c>
    </row>
    <row r="29" spans="2:5" ht="22.5" x14ac:dyDescent="0.25">
      <c r="B29" s="98" t="s">
        <v>21</v>
      </c>
      <c r="C29" s="87" t="s">
        <v>45</v>
      </c>
      <c r="D29" s="88">
        <f>SUM(D6:D24)</f>
        <v>95830889.950000003</v>
      </c>
      <c r="E29" s="131"/>
    </row>
    <row r="30" spans="2:5" ht="22.5" x14ac:dyDescent="0.25">
      <c r="B30" s="98" t="s">
        <v>20</v>
      </c>
      <c r="C30" s="87" t="s">
        <v>46</v>
      </c>
      <c r="D30" s="88">
        <f>SUM(D25:D28)</f>
        <v>23622834.66</v>
      </c>
      <c r="E30" s="131"/>
    </row>
    <row r="31" spans="2:5" ht="19.5" customHeight="1" x14ac:dyDescent="0.25">
      <c r="B31" s="98"/>
      <c r="C31" s="89" t="s">
        <v>47</v>
      </c>
      <c r="D31" s="88">
        <f>D29+D30</f>
        <v>119453724.61</v>
      </c>
      <c r="E31" s="131"/>
    </row>
    <row r="32" spans="2:5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topLeftCell="A10" workbookViewId="0">
      <selection activeCell="J25" sqref="J25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5.42578125" style="16" bestFit="1" customWidth="1"/>
    <col min="6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7" t="s">
        <v>103</v>
      </c>
      <c r="C2" s="148"/>
      <c r="D2" s="148"/>
      <c r="E2" s="148"/>
      <c r="F2" s="148"/>
      <c r="G2" s="148"/>
    </row>
    <row r="3" spans="1:7" ht="15" customHeight="1" x14ac:dyDescent="0.25">
      <c r="B3" s="144" t="s">
        <v>80</v>
      </c>
      <c r="C3" s="144"/>
      <c r="D3" s="144"/>
      <c r="E3" s="144"/>
      <c r="F3" s="144"/>
      <c r="G3" s="144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tr">
        <f>'B-2'!D5</f>
        <v>01.01-31.12.2023.</v>
      </c>
    </row>
    <row r="6" spans="1:7" ht="22.5" x14ac:dyDescent="0.25">
      <c r="B6" s="83">
        <v>1</v>
      </c>
      <c r="C6" s="84" t="s">
        <v>22</v>
      </c>
      <c r="D6" s="85">
        <v>11712481.859999999</v>
      </c>
    </row>
    <row r="7" spans="1:7" ht="22.5" x14ac:dyDescent="0.25">
      <c r="B7" s="83">
        <v>2</v>
      </c>
      <c r="C7" s="84" t="s">
        <v>23</v>
      </c>
      <c r="D7" s="85">
        <v>5665714.3100000005</v>
      </c>
    </row>
    <row r="8" spans="1:7" ht="22.5" x14ac:dyDescent="0.25">
      <c r="B8" s="83">
        <v>3</v>
      </c>
      <c r="C8" s="84" t="s">
        <v>24</v>
      </c>
      <c r="D8" s="85">
        <v>7993888.3599999994</v>
      </c>
    </row>
    <row r="9" spans="1:7" ht="22.5" x14ac:dyDescent="0.25">
      <c r="B9" s="83">
        <v>4</v>
      </c>
      <c r="C9" s="84" t="s">
        <v>25</v>
      </c>
      <c r="D9" s="85">
        <v>176787.1</v>
      </c>
    </row>
    <row r="10" spans="1:7" ht="22.5" x14ac:dyDescent="0.25">
      <c r="B10" s="83">
        <v>5</v>
      </c>
      <c r="C10" s="84" t="s">
        <v>26</v>
      </c>
      <c r="D10" s="85">
        <v>747811.36</v>
      </c>
    </row>
    <row r="11" spans="1:7" ht="22.5" x14ac:dyDescent="0.25">
      <c r="B11" s="83">
        <v>6</v>
      </c>
      <c r="C11" s="84" t="s">
        <v>27</v>
      </c>
      <c r="D11" s="85">
        <v>460864.66000000003</v>
      </c>
    </row>
    <row r="12" spans="1:7" ht="22.5" x14ac:dyDescent="0.25">
      <c r="B12" s="83">
        <v>7</v>
      </c>
      <c r="C12" s="84" t="s">
        <v>28</v>
      </c>
      <c r="D12" s="85">
        <v>605822.08000000007</v>
      </c>
    </row>
    <row r="13" spans="1:7" ht="22.5" x14ac:dyDescent="0.25">
      <c r="B13" s="83">
        <v>8</v>
      </c>
      <c r="C13" s="84" t="s">
        <v>29</v>
      </c>
      <c r="D13" s="85">
        <v>4015455.85</v>
      </c>
    </row>
    <row r="14" spans="1:7" ht="22.5" x14ac:dyDescent="0.25">
      <c r="B14" s="83">
        <v>9</v>
      </c>
      <c r="C14" s="84" t="s">
        <v>30</v>
      </c>
      <c r="D14" s="85">
        <v>10267004.07</v>
      </c>
    </row>
    <row r="15" spans="1:7" ht="33.75" x14ac:dyDescent="0.25">
      <c r="B15" s="83">
        <v>10</v>
      </c>
      <c r="C15" s="84" t="s">
        <v>31</v>
      </c>
      <c r="D15" s="85">
        <v>41805566.160000004</v>
      </c>
    </row>
    <row r="16" spans="1:7" ht="33.75" x14ac:dyDescent="0.25">
      <c r="B16" s="83">
        <v>11</v>
      </c>
      <c r="C16" s="84" t="s">
        <v>32</v>
      </c>
      <c r="D16" s="85">
        <v>891829.47</v>
      </c>
    </row>
    <row r="17" spans="2:5" ht="33.75" x14ac:dyDescent="0.25">
      <c r="B17" s="83">
        <v>12</v>
      </c>
      <c r="C17" s="84" t="s">
        <v>33</v>
      </c>
      <c r="D17" s="85">
        <v>406914.63</v>
      </c>
    </row>
    <row r="18" spans="2:5" ht="22.5" x14ac:dyDescent="0.25">
      <c r="B18" s="83">
        <v>13</v>
      </c>
      <c r="C18" s="84" t="s">
        <v>34</v>
      </c>
      <c r="D18" s="85">
        <v>2502647.92</v>
      </c>
    </row>
    <row r="19" spans="2:5" ht="22.5" x14ac:dyDescent="0.25">
      <c r="B19" s="83">
        <v>14</v>
      </c>
      <c r="C19" s="84" t="s">
        <v>35</v>
      </c>
      <c r="D19" s="85">
        <v>1055941.1299999999</v>
      </c>
    </row>
    <row r="20" spans="2:5" ht="22.5" x14ac:dyDescent="0.25">
      <c r="B20" s="83">
        <v>15</v>
      </c>
      <c r="C20" s="84" t="s">
        <v>36</v>
      </c>
      <c r="D20" s="85">
        <v>66975.100000000006</v>
      </c>
    </row>
    <row r="21" spans="2:5" ht="22.5" x14ac:dyDescent="0.25">
      <c r="B21" s="83">
        <v>16</v>
      </c>
      <c r="C21" s="84" t="s">
        <v>37</v>
      </c>
      <c r="D21" s="85">
        <v>336428.76</v>
      </c>
    </row>
    <row r="22" spans="2:5" ht="22.5" x14ac:dyDescent="0.25">
      <c r="B22" s="83">
        <v>17</v>
      </c>
      <c r="C22" s="84" t="s">
        <v>38</v>
      </c>
      <c r="D22" s="85">
        <v>5509.3799999999992</v>
      </c>
    </row>
    <row r="23" spans="2:5" ht="22.5" x14ac:dyDescent="0.25">
      <c r="B23" s="83">
        <v>18</v>
      </c>
      <c r="C23" s="84" t="s">
        <v>39</v>
      </c>
      <c r="D23" s="85">
        <v>1481976.3199999998</v>
      </c>
    </row>
    <row r="24" spans="2:5" ht="22.5" x14ac:dyDescent="0.25">
      <c r="B24" s="83">
        <v>19</v>
      </c>
      <c r="C24" s="84" t="s">
        <v>40</v>
      </c>
      <c r="D24" s="85">
        <v>91968.22</v>
      </c>
    </row>
    <row r="25" spans="2:5" ht="22.5" x14ac:dyDescent="0.25">
      <c r="B25" s="86">
        <v>20</v>
      </c>
      <c r="C25" s="84" t="s">
        <v>41</v>
      </c>
      <c r="D25" s="85">
        <v>21700387.219999999</v>
      </c>
    </row>
    <row r="26" spans="2:5" ht="22.5" x14ac:dyDescent="0.25">
      <c r="B26" s="86">
        <v>21</v>
      </c>
      <c r="C26" s="84" t="s">
        <v>42</v>
      </c>
      <c r="D26" s="85">
        <v>25021.120000000003</v>
      </c>
    </row>
    <row r="27" spans="2:5" ht="22.5" x14ac:dyDescent="0.25">
      <c r="B27" s="86">
        <v>22</v>
      </c>
      <c r="C27" s="84" t="s">
        <v>43</v>
      </c>
      <c r="D27" s="85">
        <v>1836253.69</v>
      </c>
    </row>
    <row r="28" spans="2:5" ht="22.5" x14ac:dyDescent="0.25">
      <c r="B28" s="86">
        <v>23</v>
      </c>
      <c r="C28" s="84" t="s">
        <v>44</v>
      </c>
      <c r="D28" s="85">
        <v>64434.52</v>
      </c>
    </row>
    <row r="29" spans="2:5" ht="22.5" x14ac:dyDescent="0.25">
      <c r="B29" s="98" t="s">
        <v>21</v>
      </c>
      <c r="C29" s="87" t="s">
        <v>45</v>
      </c>
      <c r="D29" s="88">
        <f>SUM(D6:D24)</f>
        <v>90291586.73999998</v>
      </c>
      <c r="E29" s="135"/>
    </row>
    <row r="30" spans="2:5" ht="22.5" x14ac:dyDescent="0.25">
      <c r="B30" s="98" t="s">
        <v>20</v>
      </c>
      <c r="C30" s="87" t="s">
        <v>46</v>
      </c>
      <c r="D30" s="88">
        <f>SUM(D25:D28)</f>
        <v>23626096.550000001</v>
      </c>
      <c r="E30" s="135"/>
    </row>
    <row r="31" spans="2:5" x14ac:dyDescent="0.25">
      <c r="B31" s="98"/>
      <c r="C31" s="89" t="s">
        <v>47</v>
      </c>
      <c r="D31" s="88">
        <f>D29+D30</f>
        <v>113917683.28999998</v>
      </c>
      <c r="E31" s="135"/>
    </row>
    <row r="32" spans="2:5" s="127" customFormat="1" ht="15" customHeight="1" x14ac:dyDescent="0.25">
      <c r="B32" s="145" t="s">
        <v>104</v>
      </c>
      <c r="C32" s="145"/>
      <c r="D32" s="145"/>
    </row>
    <row r="33" spans="2:4" ht="18" customHeight="1" x14ac:dyDescent="0.25">
      <c r="B33" s="146"/>
      <c r="C33" s="146"/>
      <c r="D33" s="146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G34"/>
  <sheetViews>
    <sheetView showGridLines="0" topLeftCell="A16" zoomScaleNormal="100" workbookViewId="0">
      <selection activeCell="G30" sqref="G30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7" s="16" customFormat="1" ht="14.25" x14ac:dyDescent="0.25">
      <c r="A1" s="100" t="s">
        <v>57</v>
      </c>
      <c r="D1" s="14"/>
    </row>
    <row r="2" spans="1:7" s="16" customFormat="1" ht="13.9" customHeight="1" x14ac:dyDescent="0.25">
      <c r="B2" s="147" t="s">
        <v>98</v>
      </c>
      <c r="C2" s="147"/>
      <c r="D2" s="147"/>
      <c r="E2" s="147"/>
      <c r="F2" s="147"/>
    </row>
    <row r="3" spans="1:7" s="16" customFormat="1" ht="15" customHeight="1" x14ac:dyDescent="0.25">
      <c r="B3" s="144" t="s">
        <v>79</v>
      </c>
      <c r="C3" s="144"/>
      <c r="D3" s="144"/>
      <c r="E3" s="144"/>
      <c r="F3" s="144"/>
    </row>
    <row r="4" spans="1:7" s="95" customFormat="1" ht="15" customHeight="1" x14ac:dyDescent="0.25"/>
    <row r="5" spans="1:7" s="96" customFormat="1" ht="22.5" x14ac:dyDescent="0.25">
      <c r="B5" s="81" t="s">
        <v>49</v>
      </c>
      <c r="C5" s="81" t="s">
        <v>48</v>
      </c>
      <c r="D5" s="90" t="str">
        <f>'B-3'!D5</f>
        <v>01.01-31.12.2023.</v>
      </c>
    </row>
    <row r="6" spans="1:7" ht="22.5" x14ac:dyDescent="0.25">
      <c r="B6" s="83">
        <v>1</v>
      </c>
      <c r="C6" s="84" t="s">
        <v>22</v>
      </c>
      <c r="D6" s="85">
        <v>9726</v>
      </c>
    </row>
    <row r="7" spans="1:7" s="93" customFormat="1" ht="24" customHeight="1" x14ac:dyDescent="0.25">
      <c r="B7" s="83">
        <v>2</v>
      </c>
      <c r="C7" s="84" t="s">
        <v>23</v>
      </c>
      <c r="D7" s="85">
        <v>35287</v>
      </c>
      <c r="G7" s="6"/>
    </row>
    <row r="8" spans="1:7" s="97" customFormat="1" ht="22.5" x14ac:dyDescent="0.25">
      <c r="B8" s="83">
        <v>3</v>
      </c>
      <c r="C8" s="84" t="s">
        <v>24</v>
      </c>
      <c r="D8" s="85">
        <v>3521</v>
      </c>
      <c r="G8" s="6"/>
    </row>
    <row r="9" spans="1:7" ht="22.5" x14ac:dyDescent="0.25">
      <c r="B9" s="83">
        <v>4</v>
      </c>
      <c r="C9" s="84" t="s">
        <v>25</v>
      </c>
      <c r="D9" s="85">
        <v>0</v>
      </c>
    </row>
    <row r="10" spans="1:7" ht="22.5" x14ac:dyDescent="0.25">
      <c r="B10" s="83">
        <v>5</v>
      </c>
      <c r="C10" s="84" t="s">
        <v>26</v>
      </c>
      <c r="D10" s="85">
        <v>2</v>
      </c>
    </row>
    <row r="11" spans="1:7" ht="22.5" x14ac:dyDescent="0.25">
      <c r="B11" s="83">
        <v>6</v>
      </c>
      <c r="C11" s="84" t="s">
        <v>27</v>
      </c>
      <c r="D11" s="85">
        <v>1</v>
      </c>
    </row>
    <row r="12" spans="1:7" ht="22.5" x14ac:dyDescent="0.25">
      <c r="B12" s="83">
        <v>7</v>
      </c>
      <c r="C12" s="84" t="s">
        <v>28</v>
      </c>
      <c r="D12" s="85">
        <v>185</v>
      </c>
    </row>
    <row r="13" spans="1:7" ht="22.5" x14ac:dyDescent="0.25">
      <c r="B13" s="83">
        <v>8</v>
      </c>
      <c r="C13" s="84" t="s">
        <v>29</v>
      </c>
      <c r="D13" s="85">
        <v>350</v>
      </c>
    </row>
    <row r="14" spans="1:7" ht="22.5" x14ac:dyDescent="0.25">
      <c r="B14" s="83">
        <v>9</v>
      </c>
      <c r="C14" s="84" t="s">
        <v>30</v>
      </c>
      <c r="D14" s="85">
        <v>1811</v>
      </c>
    </row>
    <row r="15" spans="1:7" ht="33.75" x14ac:dyDescent="0.25">
      <c r="B15" s="83">
        <v>10</v>
      </c>
      <c r="C15" s="84" t="s">
        <v>31</v>
      </c>
      <c r="D15" s="85">
        <v>14511</v>
      </c>
    </row>
    <row r="16" spans="1:7" ht="33.75" x14ac:dyDescent="0.25">
      <c r="B16" s="83">
        <v>11</v>
      </c>
      <c r="C16" s="84" t="s">
        <v>32</v>
      </c>
      <c r="D16" s="85">
        <v>144</v>
      </c>
    </row>
    <row r="17" spans="2:4" ht="33.75" x14ac:dyDescent="0.25">
      <c r="B17" s="83">
        <v>12</v>
      </c>
      <c r="C17" s="84" t="s">
        <v>33</v>
      </c>
      <c r="D17" s="85">
        <v>20</v>
      </c>
    </row>
    <row r="18" spans="2:4" ht="22.5" x14ac:dyDescent="0.25">
      <c r="B18" s="83">
        <v>13</v>
      </c>
      <c r="C18" s="84" t="s">
        <v>34</v>
      </c>
      <c r="D18" s="85">
        <v>162</v>
      </c>
    </row>
    <row r="19" spans="2:4" ht="22.5" x14ac:dyDescent="0.25">
      <c r="B19" s="83">
        <v>14</v>
      </c>
      <c r="C19" s="84" t="s">
        <v>35</v>
      </c>
      <c r="D19" s="85">
        <v>39</v>
      </c>
    </row>
    <row r="20" spans="2:4" ht="18.2" customHeight="1" x14ac:dyDescent="0.25">
      <c r="B20" s="83">
        <v>15</v>
      </c>
      <c r="C20" s="84" t="s">
        <v>36</v>
      </c>
      <c r="D20" s="85">
        <v>51</v>
      </c>
    </row>
    <row r="21" spans="2:4" ht="22.5" x14ac:dyDescent="0.25">
      <c r="B21" s="83">
        <v>16</v>
      </c>
      <c r="C21" s="84" t="s">
        <v>37</v>
      </c>
      <c r="D21" s="85">
        <v>489</v>
      </c>
    </row>
    <row r="22" spans="2:4" ht="22.5" x14ac:dyDescent="0.25">
      <c r="B22" s="83">
        <v>17</v>
      </c>
      <c r="C22" s="84" t="s">
        <v>38</v>
      </c>
      <c r="D22" s="85">
        <v>0</v>
      </c>
    </row>
    <row r="23" spans="2:4" ht="22.5" x14ac:dyDescent="0.25">
      <c r="B23" s="83">
        <v>18</v>
      </c>
      <c r="C23" s="84" t="s">
        <v>39</v>
      </c>
      <c r="D23" s="85">
        <v>5250</v>
      </c>
    </row>
    <row r="24" spans="2:4" ht="22.5" x14ac:dyDescent="0.25">
      <c r="B24" s="83">
        <v>19</v>
      </c>
      <c r="C24" s="84" t="s">
        <v>40</v>
      </c>
      <c r="D24" s="85">
        <v>9</v>
      </c>
    </row>
    <row r="25" spans="2:4" ht="22.5" x14ac:dyDescent="0.25">
      <c r="B25" s="86">
        <v>20</v>
      </c>
      <c r="C25" s="84" t="s">
        <v>41</v>
      </c>
      <c r="D25" s="85">
        <v>2359</v>
      </c>
    </row>
    <row r="26" spans="2:4" ht="22.5" x14ac:dyDescent="0.25">
      <c r="B26" s="86">
        <v>21</v>
      </c>
      <c r="C26" s="84" t="s">
        <v>42</v>
      </c>
      <c r="D26" s="85">
        <v>36</v>
      </c>
    </row>
    <row r="27" spans="2:4" ht="22.5" x14ac:dyDescent="0.25">
      <c r="B27" s="86">
        <v>22</v>
      </c>
      <c r="C27" s="84" t="s">
        <v>43</v>
      </c>
      <c r="D27" s="85">
        <v>702</v>
      </c>
    </row>
    <row r="28" spans="2:4" ht="22.5" x14ac:dyDescent="0.25">
      <c r="B28" s="86">
        <v>23</v>
      </c>
      <c r="C28" s="84" t="s">
        <v>44</v>
      </c>
      <c r="D28" s="85">
        <v>3</v>
      </c>
    </row>
    <row r="29" spans="2:4" ht="22.5" x14ac:dyDescent="0.25">
      <c r="B29" s="98" t="s">
        <v>21</v>
      </c>
      <c r="C29" s="87" t="s">
        <v>45</v>
      </c>
      <c r="D29" s="88">
        <f>SUM(D6:D24)</f>
        <v>71558</v>
      </c>
    </row>
    <row r="30" spans="2:4" ht="22.5" x14ac:dyDescent="0.25">
      <c r="B30" s="98" t="s">
        <v>20</v>
      </c>
      <c r="C30" s="87" t="s">
        <v>46</v>
      </c>
      <c r="D30" s="88">
        <f>SUM(D25:D28)</f>
        <v>3100</v>
      </c>
    </row>
    <row r="31" spans="2:4" x14ac:dyDescent="0.25">
      <c r="B31" s="98"/>
      <c r="C31" s="89" t="s">
        <v>47</v>
      </c>
      <c r="D31" s="88">
        <f>D29+D30</f>
        <v>74658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abSelected="1" topLeftCell="A13" workbookViewId="0">
      <selection activeCell="J27" sqref="J27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5" width="12.7109375" style="94" bestFit="1" customWidth="1"/>
    <col min="6" max="6" width="9.140625" style="94" customWidth="1"/>
    <col min="7" max="16384" width="9.140625" style="94"/>
  </cols>
  <sheetData>
    <row r="1" spans="1:7" x14ac:dyDescent="0.25">
      <c r="A1" s="100" t="s">
        <v>63</v>
      </c>
      <c r="B1" s="16"/>
      <c r="C1" s="16"/>
      <c r="D1" s="14"/>
    </row>
    <row r="2" spans="1:7" x14ac:dyDescent="0.25">
      <c r="A2" s="16"/>
      <c r="B2" s="147" t="s">
        <v>97</v>
      </c>
      <c r="C2" s="147"/>
      <c r="D2" s="147"/>
      <c r="E2" s="147"/>
      <c r="F2" s="147"/>
    </row>
    <row r="3" spans="1:7" x14ac:dyDescent="0.25">
      <c r="A3" s="16"/>
      <c r="B3" s="44" t="s">
        <v>100</v>
      </c>
      <c r="C3" s="44"/>
      <c r="D3" s="44"/>
      <c r="E3" s="44"/>
      <c r="F3" s="44"/>
    </row>
    <row r="4" spans="1:7" x14ac:dyDescent="0.25">
      <c r="A4" s="95"/>
      <c r="B4" s="95"/>
      <c r="C4" s="95"/>
      <c r="D4" s="95"/>
    </row>
    <row r="5" spans="1:7" ht="22.5" x14ac:dyDescent="0.25">
      <c r="A5" s="96"/>
      <c r="B5" s="81" t="s">
        <v>49</v>
      </c>
      <c r="C5" s="81" t="s">
        <v>48</v>
      </c>
      <c r="D5" s="90" t="str">
        <f>'B-2'!D5</f>
        <v>01.01-31.12.2023.</v>
      </c>
    </row>
    <row r="6" spans="1:7" ht="22.5" x14ac:dyDescent="0.25">
      <c r="A6" s="6"/>
      <c r="B6" s="83">
        <v>1</v>
      </c>
      <c r="C6" s="84" t="s">
        <v>22</v>
      </c>
      <c r="D6" s="85">
        <v>6189727.2200000007</v>
      </c>
      <c r="G6" s="130"/>
    </row>
    <row r="7" spans="1:7" ht="22.5" x14ac:dyDescent="0.25">
      <c r="A7" s="93"/>
      <c r="B7" s="83">
        <v>2</v>
      </c>
      <c r="C7" s="84" t="s">
        <v>23</v>
      </c>
      <c r="D7" s="85">
        <v>2646613.3199999998</v>
      </c>
      <c r="G7" s="130"/>
    </row>
    <row r="8" spans="1:7" ht="22.5" x14ac:dyDescent="0.25">
      <c r="A8" s="97"/>
      <c r="B8" s="83">
        <v>3</v>
      </c>
      <c r="C8" s="84" t="s">
        <v>24</v>
      </c>
      <c r="D8" s="85">
        <v>4827155.67</v>
      </c>
      <c r="G8" s="130"/>
    </row>
    <row r="9" spans="1:7" ht="22.5" x14ac:dyDescent="0.25">
      <c r="A9" s="6"/>
      <c r="B9" s="83">
        <v>4</v>
      </c>
      <c r="C9" s="84" t="s">
        <v>25</v>
      </c>
      <c r="D9" s="85">
        <v>0</v>
      </c>
      <c r="G9" s="130"/>
    </row>
    <row r="10" spans="1:7" ht="22.5" x14ac:dyDescent="0.25">
      <c r="A10" s="6"/>
      <c r="B10" s="83">
        <v>5</v>
      </c>
      <c r="C10" s="84" t="s">
        <v>26</v>
      </c>
      <c r="D10" s="85">
        <v>38642.949999999997</v>
      </c>
      <c r="G10" s="130"/>
    </row>
    <row r="11" spans="1:7" ht="22.5" x14ac:dyDescent="0.25">
      <c r="A11" s="6"/>
      <c r="B11" s="83">
        <v>6</v>
      </c>
      <c r="C11" s="84" t="s">
        <v>27</v>
      </c>
      <c r="D11" s="85">
        <v>0</v>
      </c>
      <c r="G11" s="130"/>
    </row>
    <row r="12" spans="1:7" ht="22.5" x14ac:dyDescent="0.25">
      <c r="A12" s="6"/>
      <c r="B12" s="83">
        <v>7</v>
      </c>
      <c r="C12" s="84" t="s">
        <v>28</v>
      </c>
      <c r="D12" s="85">
        <v>30437.279999999999</v>
      </c>
      <c r="G12" s="130"/>
    </row>
    <row r="13" spans="1:7" ht="22.5" x14ac:dyDescent="0.25">
      <c r="A13" s="6"/>
      <c r="B13" s="83">
        <v>8</v>
      </c>
      <c r="C13" s="84" t="s">
        <v>29</v>
      </c>
      <c r="D13" s="85">
        <v>724806.73</v>
      </c>
      <c r="G13" s="130"/>
    </row>
    <row r="14" spans="1:7" ht="22.5" x14ac:dyDescent="0.25">
      <c r="A14" s="6"/>
      <c r="B14" s="83">
        <v>9</v>
      </c>
      <c r="C14" s="84" t="s">
        <v>30</v>
      </c>
      <c r="D14" s="85">
        <v>3694004.51</v>
      </c>
      <c r="G14" s="130"/>
    </row>
    <row r="15" spans="1:7" ht="22.5" x14ac:dyDescent="0.25">
      <c r="A15" s="6"/>
      <c r="B15" s="83">
        <v>10</v>
      </c>
      <c r="C15" s="84" t="s">
        <v>31</v>
      </c>
      <c r="D15" s="85">
        <v>18495047.970000003</v>
      </c>
      <c r="G15" s="130"/>
    </row>
    <row r="16" spans="1:7" ht="22.5" x14ac:dyDescent="0.25">
      <c r="A16" s="6"/>
      <c r="B16" s="83">
        <v>11</v>
      </c>
      <c r="C16" s="84" t="s">
        <v>32</v>
      </c>
      <c r="D16" s="85">
        <v>16424.98</v>
      </c>
      <c r="G16" s="130"/>
    </row>
    <row r="17" spans="1:7" ht="25.5" customHeight="1" x14ac:dyDescent="0.25">
      <c r="A17" s="6"/>
      <c r="B17" s="83">
        <v>12</v>
      </c>
      <c r="C17" s="84" t="s">
        <v>33</v>
      </c>
      <c r="D17" s="85">
        <v>9265.82</v>
      </c>
      <c r="G17" s="130"/>
    </row>
    <row r="18" spans="1:7" ht="22.5" x14ac:dyDescent="0.25">
      <c r="A18" s="6"/>
      <c r="B18" s="83">
        <v>13</v>
      </c>
      <c r="C18" s="84" t="s">
        <v>34</v>
      </c>
      <c r="D18" s="85">
        <v>151910.38</v>
      </c>
      <c r="G18" s="130"/>
    </row>
    <row r="19" spans="1:7" ht="22.5" x14ac:dyDescent="0.25">
      <c r="A19" s="6"/>
      <c r="B19" s="83">
        <v>14</v>
      </c>
      <c r="C19" s="84" t="s">
        <v>35</v>
      </c>
      <c r="D19" s="85">
        <v>184863.35</v>
      </c>
      <c r="G19" s="130"/>
    </row>
    <row r="20" spans="1:7" ht="22.5" x14ac:dyDescent="0.25">
      <c r="A20" s="6"/>
      <c r="B20" s="83">
        <v>15</v>
      </c>
      <c r="C20" s="84" t="s">
        <v>36</v>
      </c>
      <c r="D20" s="85">
        <v>42871.7</v>
      </c>
      <c r="G20" s="130"/>
    </row>
    <row r="21" spans="1:7" ht="22.5" x14ac:dyDescent="0.25">
      <c r="A21" s="6"/>
      <c r="B21" s="83">
        <v>16</v>
      </c>
      <c r="C21" s="84" t="s">
        <v>37</v>
      </c>
      <c r="D21" s="85">
        <v>1064070.3199999998</v>
      </c>
      <c r="G21" s="130"/>
    </row>
    <row r="22" spans="1:7" ht="22.5" x14ac:dyDescent="0.25">
      <c r="A22" s="6"/>
      <c r="B22" s="83">
        <v>17</v>
      </c>
      <c r="C22" s="84" t="s">
        <v>38</v>
      </c>
      <c r="D22" s="85">
        <v>0</v>
      </c>
      <c r="G22" s="130"/>
    </row>
    <row r="23" spans="1:7" ht="22.5" x14ac:dyDescent="0.25">
      <c r="A23" s="6"/>
      <c r="B23" s="83">
        <v>18</v>
      </c>
      <c r="C23" s="84" t="s">
        <v>39</v>
      </c>
      <c r="D23" s="85">
        <v>660261.63</v>
      </c>
      <c r="G23" s="130"/>
    </row>
    <row r="24" spans="1:7" ht="22.5" x14ac:dyDescent="0.25">
      <c r="A24" s="6"/>
      <c r="B24" s="83">
        <v>19</v>
      </c>
      <c r="C24" s="84" t="s">
        <v>40</v>
      </c>
      <c r="D24" s="85">
        <v>534.70000000000005</v>
      </c>
      <c r="G24" s="130"/>
    </row>
    <row r="25" spans="1:7" ht="22.5" x14ac:dyDescent="0.25">
      <c r="A25" s="6"/>
      <c r="B25" s="86">
        <v>20</v>
      </c>
      <c r="C25" s="84" t="s">
        <v>41</v>
      </c>
      <c r="D25" s="85">
        <v>10380750.829999998</v>
      </c>
      <c r="G25" s="130"/>
    </row>
    <row r="26" spans="1:7" ht="22.5" x14ac:dyDescent="0.25">
      <c r="A26" s="6"/>
      <c r="B26" s="86">
        <v>21</v>
      </c>
      <c r="C26" s="84" t="s">
        <v>42</v>
      </c>
      <c r="D26" s="85">
        <v>52324.310000000005</v>
      </c>
      <c r="G26" s="130"/>
    </row>
    <row r="27" spans="1:7" ht="22.5" x14ac:dyDescent="0.25">
      <c r="A27" s="6"/>
      <c r="B27" s="86">
        <v>22</v>
      </c>
      <c r="C27" s="84" t="s">
        <v>43</v>
      </c>
      <c r="D27" s="85">
        <v>565364.57000000007</v>
      </c>
      <c r="G27" s="130"/>
    </row>
    <row r="28" spans="1:7" ht="22.5" x14ac:dyDescent="0.25">
      <c r="A28" s="6"/>
      <c r="B28" s="86">
        <v>23</v>
      </c>
      <c r="C28" s="84" t="s">
        <v>44</v>
      </c>
      <c r="D28" s="85">
        <v>2065.1</v>
      </c>
      <c r="G28" s="130"/>
    </row>
    <row r="29" spans="1:7" ht="22.5" x14ac:dyDescent="0.25">
      <c r="A29" s="6"/>
      <c r="B29" s="98" t="s">
        <v>21</v>
      </c>
      <c r="C29" s="87" t="s">
        <v>45</v>
      </c>
      <c r="D29" s="88">
        <f>SUM(D6:D24)</f>
        <v>38776638.530000016</v>
      </c>
      <c r="E29" s="136"/>
    </row>
    <row r="30" spans="1:7" ht="22.5" x14ac:dyDescent="0.25">
      <c r="A30" s="6"/>
      <c r="B30" s="98" t="s">
        <v>20</v>
      </c>
      <c r="C30" s="87" t="s">
        <v>46</v>
      </c>
      <c r="D30" s="88">
        <f>SUM(D25:D28)</f>
        <v>11000504.809999999</v>
      </c>
      <c r="E30" s="136"/>
    </row>
    <row r="31" spans="1:7" x14ac:dyDescent="0.25">
      <c r="A31" s="6"/>
      <c r="B31" s="98"/>
      <c r="C31" s="89" t="s">
        <v>47</v>
      </c>
      <c r="D31" s="88">
        <f>D29+D30</f>
        <v>49777143.340000018</v>
      </c>
      <c r="E31" s="136"/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2022-08-05T06:12:31Z</cp:lastPrinted>
  <dcterms:created xsi:type="dcterms:W3CDTF">2018-02-21T07:14:25Z</dcterms:created>
  <dcterms:modified xsi:type="dcterms:W3CDTF">2024-03-01T13:28:33Z</dcterms:modified>
</cp:coreProperties>
</file>