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23256" windowHeight="11928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1'!$A$1:$G$95</definedName>
    <definedName name="_xlnm.Print_Area" localSheetId="3">'Tabela 2'!$A$1:$N$32</definedName>
    <definedName name="Tablela_1__Podaci_o_osiguranju_za_period_od_1.januara_do_31._marta_2018.">Sadržaj!$A$5</definedName>
  </definedNames>
  <calcPr calcId="145621"/>
</workbook>
</file>

<file path=xl/calcChain.xml><?xml version="1.0" encoding="utf-8"?>
<calcChain xmlns="http://schemas.openxmlformats.org/spreadsheetml/2006/main">
  <c r="I12" i="3" l="1"/>
  <c r="I16" i="3"/>
  <c r="I18" i="3"/>
  <c r="C31" i="1" l="1"/>
  <c r="F31" i="1" l="1"/>
  <c r="F32" i="1"/>
  <c r="F33" i="1" l="1"/>
  <c r="K8" i="3" l="1"/>
  <c r="K7" i="3"/>
  <c r="E31" i="1" l="1"/>
  <c r="K13" i="3" l="1"/>
  <c r="K14" i="3"/>
  <c r="K15" i="3"/>
  <c r="K16" i="3"/>
  <c r="K17" i="3"/>
  <c r="K12" i="3"/>
  <c r="K11" i="3"/>
  <c r="K9" i="3"/>
  <c r="K10" i="3"/>
  <c r="J13" i="3"/>
  <c r="J14" i="3"/>
  <c r="J15" i="3"/>
  <c r="J16" i="3"/>
  <c r="J17" i="3"/>
  <c r="J12" i="3"/>
  <c r="J8" i="3"/>
  <c r="J9" i="3"/>
  <c r="J10" i="3"/>
  <c r="J11" i="3"/>
  <c r="J7" i="3"/>
  <c r="N7" i="3" s="1"/>
  <c r="C18" i="3"/>
  <c r="F18" i="3"/>
  <c r="G18" i="3"/>
  <c r="B18" i="3"/>
  <c r="H12" i="3" l="1"/>
  <c r="H13" i="3"/>
  <c r="E8" i="3"/>
  <c r="E7" i="3"/>
  <c r="D8" i="3"/>
  <c r="D7" i="3"/>
  <c r="D11" i="3"/>
  <c r="H17" i="3"/>
  <c r="H14" i="3"/>
  <c r="H15" i="3"/>
  <c r="H16" i="3"/>
  <c r="I15" i="3"/>
  <c r="I13" i="3"/>
  <c r="E9" i="3"/>
  <c r="E10" i="3"/>
  <c r="E11" i="3"/>
  <c r="D9" i="3"/>
  <c r="D10" i="3"/>
  <c r="N12" i="3"/>
  <c r="N14" i="3"/>
  <c r="N11" i="3"/>
  <c r="N10" i="3"/>
  <c r="N17" i="3"/>
  <c r="D18" i="3"/>
  <c r="N16" i="3"/>
  <c r="N15" i="3"/>
  <c r="N13" i="3"/>
  <c r="N9" i="3"/>
  <c r="N8" i="3"/>
  <c r="E18" i="3"/>
  <c r="K18" i="3"/>
  <c r="J18" i="3"/>
  <c r="D32" i="1"/>
  <c r="G32" i="1"/>
  <c r="E32" i="1"/>
  <c r="E33" i="1" s="1"/>
  <c r="C32" i="1"/>
  <c r="C33" i="1" s="1"/>
  <c r="D31" i="1"/>
  <c r="G31" i="1"/>
  <c r="M7" i="3" l="1"/>
  <c r="M15" i="3"/>
  <c r="M10" i="3"/>
  <c r="L14" i="3"/>
  <c r="L15" i="3"/>
  <c r="L17" i="3"/>
  <c r="L8" i="3"/>
  <c r="L12" i="3"/>
  <c r="L10" i="3"/>
  <c r="M13" i="3"/>
  <c r="M8" i="3"/>
  <c r="M11" i="3"/>
  <c r="M16" i="3"/>
  <c r="M9" i="3"/>
  <c r="L7" i="3"/>
  <c r="L11" i="3"/>
  <c r="L16" i="3"/>
  <c r="N18" i="3"/>
  <c r="M12" i="3"/>
  <c r="L9" i="3"/>
  <c r="L13" i="3"/>
  <c r="H18" i="3"/>
  <c r="G33" i="1"/>
  <c r="L18" i="3"/>
  <c r="M18" i="3"/>
  <c r="D33" i="1"/>
</calcChain>
</file>

<file path=xl/sharedStrings.xml><?xml version="1.0" encoding="utf-8"?>
<sst xmlns="http://schemas.openxmlformats.org/spreadsheetml/2006/main" count="97" uniqueCount="91">
  <si>
    <t>Lovćen osiguranje AD</t>
  </si>
  <si>
    <t>Sava Montenegro AD</t>
  </si>
  <si>
    <t>Swiss osiguranje AD</t>
  </si>
  <si>
    <t>Uniqa neživotno osiguranje AD</t>
  </si>
  <si>
    <t>Generali osiguranje Montenegro AD</t>
  </si>
  <si>
    <t>Wiener Stadtische životno osiguranje AD</t>
  </si>
  <si>
    <t>Atlas Life AD**</t>
  </si>
  <si>
    <t>Uniqa životno osiguranje AD</t>
  </si>
  <si>
    <t>Grawe osiguranje AD</t>
  </si>
  <si>
    <t>Merkur osiguranje AD*</t>
  </si>
  <si>
    <t>Lovćen-životna osiguranja AD</t>
  </si>
  <si>
    <t>Napomene:</t>
  </si>
  <si>
    <t>Remarks:</t>
  </si>
  <si>
    <t>Izvor/Source: ANO</t>
  </si>
  <si>
    <t>*As of 30 June 2017 Merkur osiguranje has been merged to the company Grawe osiguranje AD which has taken over all of its claims and liabilities</t>
  </si>
  <si>
    <t>AGENCIJA ZA NADZOR OSIGURANJA CRNE GORE</t>
  </si>
  <si>
    <t>INSURANCE SUPERVISION AGENCY OF MONTENEGRO</t>
  </si>
  <si>
    <t>Chart 1: Share of classes of insurance in total GWP</t>
  </si>
  <si>
    <t>*Društvo Merkur osiguranje je od 30. 06. 2017. godine AD je pripojeno društvu Grawe osiguranje AD koje je preuzelo sva prava i obaveze pripojenog društva.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</si>
  <si>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</si>
  <si>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</si>
  <si>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Policies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</si>
  <si>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</si>
  <si>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</si>
  <si>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</si>
  <si>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</si>
  <si>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</si>
  <si>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</si>
  <si>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</si>
  <si>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</si>
  <si>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</si>
  <si>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</si>
  <si>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upotrebu/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</si>
  <si>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</si>
  <si>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</si>
  <si>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</si>
  <si>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jamstava/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</si>
  <si>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</si>
  <si>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</si>
  <si>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</si>
  <si>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</si>
  <si>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Životno osiguranje/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</si>
  <si>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</si>
  <si>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</si>
  <si>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</si>
  <si>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ANO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</si>
  <si>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</si>
  <si>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</si>
  <si>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</si>
  <si>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</si>
  <si>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</si>
  <si>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</si>
  <si>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</si>
  <si>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</si>
  <si>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</si>
  <si>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 Contents</t>
  </si>
  <si>
    <r>
      <t xml:space="preserve">Sadržaj / </t>
    </r>
    <r>
      <rPr>
        <b/>
        <i/>
        <sz val="11"/>
        <color rgb="FF0000FF"/>
        <rFont val="Arial"/>
        <family val="2"/>
        <charset val="238"/>
      </rPr>
      <t>Table of Contents</t>
    </r>
  </si>
  <si>
    <t>Grafik 1: Učešće vrsta osiguranja u ukupnoj  BDP</t>
  </si>
  <si>
    <t>Sadržaj/Contents</t>
  </si>
  <si>
    <t>**Društvo Atlas Life  AD je prestao sa radom na dan 15. 01. 2018. godine</t>
  </si>
  <si>
    <t>**As of 15 January 2018 Atlas life has ceased to operate.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</si>
  <si>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</si>
  <si>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</si>
  <si>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</si>
  <si>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UKUPNO/ </t>
    </r>
    <r>
      <rPr>
        <i/>
        <sz val="8"/>
        <color theme="0"/>
        <rFont val="Arial"/>
        <family val="2"/>
        <charset val="238"/>
      </rPr>
      <t>TOTAL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</si>
  <si>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</si>
  <si>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</si>
  <si>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</si>
  <si>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</si>
  <si>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</si>
  <si>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</si>
  <si>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t>za period od 1. januara do 30. septembra 2018.</t>
  </si>
  <si>
    <t>for the period 1 January - 30 September 2018</t>
  </si>
  <si>
    <t>Oktobar, 2018.</t>
  </si>
  <si>
    <t>October, 2018</t>
  </si>
  <si>
    <t>Tablela 1: Podaci o osiguranju za period od 1.januara do 30. septembra 2018.</t>
  </si>
  <si>
    <t>Table 1: Insurance data for the period 1 January - 30 September 2018</t>
  </si>
  <si>
    <t>Tablela 2: Bruto fakturisana premija za period od 1. januara do 30. septembra 2018.</t>
  </si>
  <si>
    <t>Table 2: Gross Written Premium for the period 1 January - 30 September 2018</t>
  </si>
  <si>
    <t>Tablela 1: Podaci o osiguranju za period od 1. januara do 30. septembra 2018.</t>
  </si>
  <si>
    <r>
      <t xml:space="preserve">BFP/ </t>
    </r>
    <r>
      <rPr>
        <sz val="9"/>
        <color theme="0"/>
        <rFont val="Arial"/>
        <family val="2"/>
        <charset val="238"/>
      </rPr>
      <t>GWP 
IX. 2017</t>
    </r>
  </si>
  <si>
    <r>
      <t xml:space="preserve">BFP/ </t>
    </r>
    <r>
      <rPr>
        <sz val="9"/>
        <color theme="0"/>
        <rFont val="Arial"/>
        <family val="2"/>
        <charset val="238"/>
      </rPr>
      <t>GWP
IX 2018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</si>
  <si>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Učešće/ 
</t>
    </r>
    <r>
      <rPr>
        <sz val="9"/>
        <color theme="0"/>
        <rFont val="Arial"/>
        <family val="2"/>
        <charset val="238"/>
      </rPr>
      <t>Share IX.2017</t>
    </r>
  </si>
  <si>
    <r>
      <t xml:space="preserve">Učešće/
  </t>
    </r>
    <r>
      <rPr>
        <sz val="9"/>
        <color theme="0"/>
        <rFont val="Arial"/>
        <family val="2"/>
        <charset val="238"/>
      </rPr>
      <t>Share IX.2018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</si>
  <si>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BFP/ </t>
    </r>
    <r>
      <rPr>
        <sz val="9"/>
        <color theme="0"/>
        <rFont val="Arial"/>
        <family val="2"/>
        <charset val="238"/>
      </rPr>
      <t>GWP 
IX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2017</t>
    </r>
  </si>
  <si>
    <r>
      <t xml:space="preserve">BFP/ </t>
    </r>
    <r>
      <rPr>
        <sz val="9"/>
        <color theme="0"/>
        <rFont val="Arial"/>
        <family val="2"/>
        <charset val="238"/>
      </rPr>
      <t>GWP
 IX</t>
    </r>
    <r>
      <rPr>
        <b/>
        <sz val="9"/>
        <color theme="0"/>
        <rFont val="Arial"/>
        <family val="2"/>
        <charset val="238"/>
      </rPr>
      <t>.</t>
    </r>
    <r>
      <rPr>
        <sz val="9"/>
        <color theme="0"/>
        <rFont val="Arial"/>
        <family val="2"/>
        <charset val="238"/>
      </rPr>
      <t xml:space="preserve"> 2018</t>
    </r>
  </si>
  <si>
    <r>
      <t xml:space="preserve">Učešće/ 
</t>
    </r>
    <r>
      <rPr>
        <sz val="9"/>
        <color theme="0"/>
        <rFont val="Arial"/>
        <family val="2"/>
        <charset val="238"/>
      </rPr>
      <t>Share IX.2018</t>
    </r>
  </si>
  <si>
    <r>
      <t xml:space="preserve">BFP/ </t>
    </r>
    <r>
      <rPr>
        <sz val="9"/>
        <color theme="0"/>
        <rFont val="Arial"/>
        <family val="2"/>
        <charset val="238"/>
      </rPr>
      <t>GWP
 IX. 2017</t>
    </r>
  </si>
  <si>
    <r>
      <t xml:space="preserve">BFP/ </t>
    </r>
    <r>
      <rPr>
        <sz val="9"/>
        <color theme="0"/>
        <rFont val="Arial"/>
        <family val="2"/>
        <charset val="238"/>
      </rPr>
      <t>GWP
IX. 2018</t>
    </r>
  </si>
  <si>
    <r>
      <t xml:space="preserve">Učešće/
 </t>
    </r>
    <r>
      <rPr>
        <sz val="9"/>
        <color theme="0"/>
        <rFont val="Arial"/>
        <family val="2"/>
        <charset val="238"/>
      </rPr>
      <t>Share IX.2017</t>
    </r>
  </si>
  <si>
    <r>
      <t xml:space="preserve">Učešće/ 
</t>
    </r>
    <r>
      <rPr>
        <sz val="9"/>
        <color theme="0"/>
        <rFont val="Arial"/>
        <family val="2"/>
        <charset val="238"/>
      </rPr>
      <t>Share IX.2018</t>
    </r>
    <r>
      <rPr>
        <sz val="11"/>
        <color theme="1"/>
        <rFont val="Calibri"/>
        <family val="2"/>
        <charset val="238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</si>
</sst>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#"/>
    <numFmt numFmtId="165" formatCode="00"/>
    <numFmt numFmtId="166" formatCode="_-* #,##0.00\ _k_n_-;\-* #,##0.00\ _k_n_-;_-* &quot;-&quot;??\ _k_n_-;_-@_-"/>
    <numFmt numFmtId="167" formatCode="#,##0_ ;\-#,##0\ "/>
    <numFmt numFmtId="168" formatCode="m\o\n\th\ d\,\ yyyy"/>
    <numFmt numFmtId="169" formatCode="#,#00"/>
    <numFmt numFmtId="170" formatCode="#,"/>
    <numFmt numFmtId="171" formatCode="0.0%"/>
    <numFmt numFmtId="172" formatCode="#,##0.0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i/>
      <sz val="9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i/>
      <sz val="11"/>
      <color rgb="FF0000FF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67">
    <xf numFmtId="0" fontId="0" fillId="0" borderId="0"/>
    <xf numFmtId="0" fontId="3" fillId="0" borderId="0"/>
    <xf numFmtId="166" fontId="3" fillId="0" borderId="0" applyFont="0" applyFill="0" applyBorder="0" applyAlignment="0" applyProtection="0"/>
    <xf numFmtId="0" fontId="6" fillId="0" borderId="0">
      <alignment vertical="top"/>
    </xf>
    <xf numFmtId="9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4" applyNumberFormat="0" applyAlignment="0" applyProtection="0"/>
    <xf numFmtId="0" fontId="15" fillId="8" borderId="5" applyNumberFormat="0" applyAlignment="0" applyProtection="0"/>
    <xf numFmtId="0" fontId="16" fillId="8" borderId="4" applyNumberFormat="0" applyAlignment="0" applyProtection="0"/>
    <xf numFmtId="0" fontId="17" fillId="0" borderId="6" applyNumberFormat="0" applyFill="0" applyAlignment="0" applyProtection="0"/>
    <xf numFmtId="0" fontId="18" fillId="9" borderId="7" applyNumberFormat="0" applyAlignment="0" applyProtection="0"/>
    <xf numFmtId="0" fontId="19" fillId="0" borderId="0" applyNumberFormat="0" applyFill="0" applyBorder="0" applyAlignment="0" applyProtection="0"/>
    <xf numFmtId="0" fontId="2" fillId="10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2" fillId="34" borderId="0" applyNumberFormat="0" applyBorder="0" applyAlignment="0" applyProtection="0"/>
    <xf numFmtId="0" fontId="4" fillId="0" borderId="0"/>
    <xf numFmtId="0" fontId="1" fillId="0" borderId="0"/>
    <xf numFmtId="0" fontId="4" fillId="0" borderId="0">
      <alignment vertical="top"/>
    </xf>
    <xf numFmtId="168" fontId="25" fillId="0" borderId="0">
      <protection locked="0"/>
    </xf>
    <xf numFmtId="169" fontId="25" fillId="0" borderId="0">
      <protection locked="0"/>
    </xf>
    <xf numFmtId="170" fontId="26" fillId="0" borderId="0">
      <protection locked="0"/>
    </xf>
    <xf numFmtId="170" fontId="26" fillId="0" borderId="0">
      <protection locked="0"/>
    </xf>
    <xf numFmtId="0" fontId="5" fillId="0" borderId="0"/>
    <xf numFmtId="0" fontId="5" fillId="0" borderId="0">
      <alignment vertical="top"/>
    </xf>
    <xf numFmtId="0" fontId="1" fillId="0" borderId="0"/>
    <xf numFmtId="0" fontId="5" fillId="0" borderId="0">
      <alignment vertical="top"/>
    </xf>
    <xf numFmtId="0" fontId="24" fillId="0" borderId="0"/>
    <xf numFmtId="9" fontId="5" fillId="0" borderId="0" applyFont="0" applyFill="0" applyBorder="0" applyAlignment="0" applyProtection="0"/>
    <xf numFmtId="0" fontId="23" fillId="0" borderId="0">
      <alignment vertical="top"/>
    </xf>
    <xf numFmtId="0" fontId="27" fillId="0" borderId="0" applyNumberFormat="0" applyFill="0" applyBorder="0" applyAlignment="0" applyProtection="0">
      <alignment vertical="top"/>
      <protection locked="0"/>
    </xf>
  </cellStyleXfs>
  <cellXfs count="118">
    <xf numFmtId="0" fontId="0" fillId="0" borderId="0" xfId="0"/>
    <xf numFmtId="0" fontId="28" fillId="0" borderId="0" xfId="3" applyFont="1" applyFill="1" applyBorder="1" applyAlignment="1">
      <alignment horizontal="left" vertical="center"/>
    </xf>
    <xf numFmtId="0" fontId="30" fillId="0" borderId="0" xfId="66" applyFont="1" applyAlignment="1" applyProtection="1"/>
    <xf numFmtId="0" fontId="32" fillId="0" borderId="0" xfId="0" applyFont="1"/>
    <xf numFmtId="0" fontId="36" fillId="0" borderId="0" xfId="9" applyFont="1"/>
    <xf numFmtId="0" fontId="32" fillId="0" borderId="0" xfId="0" applyFont="1" applyAlignment="1">
      <alignment wrapText="1"/>
    </xf>
    <xf numFmtId="0" fontId="32" fillId="0" borderId="0" xfId="0" applyFont="1" applyAlignment="1">
      <alignment vertical="top"/>
    </xf>
    <xf numFmtId="3" fontId="32" fillId="0" borderId="0" xfId="0" applyNumberFormat="1" applyFont="1"/>
    <xf numFmtId="0" fontId="42" fillId="0" borderId="0" xfId="0" applyFont="1"/>
    <xf numFmtId="0" fontId="4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0" xfId="0" applyFont="1" applyBorder="1"/>
    <xf numFmtId="0" fontId="42" fillId="0" borderId="10" xfId="0" applyFont="1" applyBorder="1"/>
    <xf numFmtId="3" fontId="48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48" fillId="0" borderId="0" xfId="0" applyFont="1"/>
    <xf numFmtId="0" fontId="31" fillId="0" borderId="0" xfId="3" applyFont="1" applyFill="1" applyBorder="1" applyAlignment="1">
      <alignment horizontal="left" vertical="center"/>
    </xf>
    <xf numFmtId="0" fontId="32" fillId="0" borderId="0" xfId="9" applyFont="1"/>
    <xf numFmtId="0" fontId="32" fillId="0" borderId="0" xfId="0" applyFont="1" applyAlignment="1">
      <alignment vertical="center" wrapText="1"/>
    </xf>
    <xf numFmtId="3" fontId="32" fillId="0" borderId="0" xfId="0" applyNumberFormat="1" applyFont="1" applyBorder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0" fontId="36" fillId="0" borderId="0" xfId="0" applyFont="1"/>
    <xf numFmtId="0" fontId="52" fillId="0" borderId="0" xfId="0" applyFont="1"/>
    <xf numFmtId="0" fontId="36" fillId="35" borderId="0" xfId="0" applyFont="1" applyFill="1"/>
    <xf numFmtId="0" fontId="52" fillId="35" borderId="0" xfId="0" applyFont="1" applyFill="1"/>
    <xf numFmtId="3" fontId="36" fillId="35" borderId="0" xfId="0" applyNumberFormat="1" applyFont="1" applyFill="1"/>
    <xf numFmtId="3" fontId="52" fillId="35" borderId="0" xfId="0" applyNumberFormat="1" applyFont="1" applyFill="1"/>
    <xf numFmtId="3" fontId="27" fillId="0" borderId="0" xfId="66" applyNumberFormat="1" applyAlignment="1" applyProtection="1"/>
    <xf numFmtId="0" fontId="32" fillId="35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35" borderId="0" xfId="62" applyFont="1" applyFill="1" applyBorder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54" fillId="37" borderId="0" xfId="3" applyFont="1" applyFill="1" applyBorder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0" fontId="56" fillId="35" borderId="0" xfId="9" applyFont="1" applyFill="1" applyBorder="1" applyAlignment="1">
      <alignment horizontal="center" vertical="center"/>
    </xf>
    <xf numFmtId="49" fontId="32" fillId="35" borderId="0" xfId="0" applyNumberFormat="1" applyFont="1" applyFill="1" applyBorder="1" applyAlignment="1">
      <alignment horizontal="center" vertical="center"/>
    </xf>
    <xf numFmtId="4" fontId="32" fillId="0" borderId="0" xfId="0" applyNumberFormat="1" applyFont="1"/>
    <xf numFmtId="3" fontId="32" fillId="39" borderId="0" xfId="0" applyNumberFormat="1" applyFont="1" applyFill="1"/>
    <xf numFmtId="4" fontId="32" fillId="39" borderId="0" xfId="0" applyNumberFormat="1" applyFont="1" applyFill="1"/>
    <xf numFmtId="3" fontId="27" fillId="0" borderId="0" xfId="66" applyNumberFormat="1" applyAlignment="1" applyProtection="1">
      <alignment horizontal="left" vertical="center" wrapText="1"/>
    </xf>
    <xf numFmtId="3" fontId="58" fillId="2" borderId="14" xfId="3" applyNumberFormat="1" applyFont="1" applyFill="1" applyBorder="1" applyAlignment="1">
      <alignment horizontal="left" vertical="center"/>
    </xf>
    <xf numFmtId="3" fontId="59" fillId="3" borderId="15" xfId="3" applyNumberFormat="1" applyFont="1" applyFill="1" applyBorder="1" applyAlignment="1">
      <alignment horizontal="center" vertical="center" wrapText="1"/>
    </xf>
    <xf numFmtId="3" fontId="58" fillId="3" borderId="15" xfId="6" applyNumberFormat="1" applyFont="1" applyFill="1" applyBorder="1" applyAlignment="1">
      <alignment horizontal="center" vertical="center"/>
    </xf>
    <xf numFmtId="171" fontId="58" fillId="3" borderId="15" xfId="6" applyNumberFormat="1" applyFont="1" applyFill="1" applyBorder="1" applyAlignment="1">
      <alignment horizontal="center" vertical="center"/>
    </xf>
    <xf numFmtId="3" fontId="59" fillId="36" borderId="15" xfId="3" applyNumberFormat="1" applyFont="1" applyFill="1" applyBorder="1" applyAlignment="1">
      <alignment horizontal="center" vertical="center" wrapText="1"/>
    </xf>
    <xf numFmtId="3" fontId="58" fillId="36" borderId="15" xfId="6" applyNumberFormat="1" applyFont="1" applyFill="1" applyBorder="1" applyAlignment="1">
      <alignment horizontal="center" vertical="center"/>
    </xf>
    <xf numFmtId="172" fontId="58" fillId="3" borderId="16" xfId="6" applyNumberFormat="1" applyFont="1" applyFill="1" applyBorder="1" applyAlignment="1">
      <alignment horizontal="center" vertical="center"/>
    </xf>
    <xf numFmtId="3" fontId="59" fillId="35" borderId="15" xfId="5" applyNumberFormat="1" applyFont="1" applyFill="1" applyBorder="1" applyAlignment="1">
      <alignment horizontal="center" vertical="center"/>
    </xf>
    <xf numFmtId="3" fontId="48" fillId="2" borderId="14" xfId="0" applyNumberFormat="1" applyFont="1" applyFill="1" applyBorder="1" applyAlignment="1">
      <alignment horizontal="left"/>
    </xf>
    <xf numFmtId="3" fontId="48" fillId="35" borderId="15" xfId="0" applyNumberFormat="1" applyFont="1" applyFill="1" applyBorder="1" applyAlignment="1">
      <alignment horizontal="center"/>
    </xf>
    <xf numFmtId="3" fontId="48" fillId="2" borderId="15" xfId="0" applyNumberFormat="1" applyFont="1" applyFill="1" applyBorder="1" applyAlignment="1">
      <alignment horizontal="center"/>
    </xf>
    <xf numFmtId="171" fontId="48" fillId="2" borderId="15" xfId="0" applyNumberFormat="1" applyFont="1" applyFill="1" applyBorder="1" applyAlignment="1">
      <alignment horizontal="center"/>
    </xf>
    <xf numFmtId="171" fontId="58" fillId="36" borderId="15" xfId="6" applyNumberFormat="1" applyFont="1" applyFill="1" applyBorder="1" applyAlignment="1">
      <alignment horizontal="center" vertical="center"/>
    </xf>
    <xf numFmtId="165" fontId="37" fillId="2" borderId="11" xfId="3" applyNumberFormat="1" applyFont="1" applyFill="1" applyBorder="1" applyAlignment="1">
      <alignment horizontal="center" vertical="center" wrapText="1"/>
    </xf>
    <xf numFmtId="0" fontId="38" fillId="3" borderId="12" xfId="3" applyFont="1" applyFill="1" applyBorder="1" applyAlignment="1">
      <alignment horizontal="left" vertical="center" wrapText="1"/>
    </xf>
    <xf numFmtId="167" fontId="37" fillId="3" borderId="12" xfId="6" applyNumberFormat="1" applyFont="1" applyFill="1" applyBorder="1" applyAlignment="1">
      <alignment horizontal="center" vertical="center" wrapText="1"/>
    </xf>
    <xf numFmtId="167" fontId="38" fillId="3" borderId="12" xfId="6" applyNumberFormat="1" applyFont="1" applyFill="1" applyBorder="1" applyAlignment="1">
      <alignment horizontal="center" vertical="center" wrapText="1"/>
    </xf>
    <xf numFmtId="167" fontId="37" fillId="3" borderId="13" xfId="6" applyNumberFormat="1" applyFont="1" applyFill="1" applyBorder="1" applyAlignment="1">
      <alignment horizontal="center" vertical="center" wrapText="1"/>
    </xf>
    <xf numFmtId="165" fontId="37" fillId="2" borderId="14" xfId="3" applyNumberFormat="1" applyFont="1" applyFill="1" applyBorder="1" applyAlignment="1">
      <alignment horizontal="center" vertical="center" wrapText="1"/>
    </xf>
    <xf numFmtId="0" fontId="38" fillId="3" borderId="15" xfId="3" applyFont="1" applyFill="1" applyBorder="1" applyAlignment="1">
      <alignment horizontal="left" vertical="center" wrapText="1"/>
    </xf>
    <xf numFmtId="167" fontId="37" fillId="3" borderId="15" xfId="6" applyNumberFormat="1" applyFont="1" applyFill="1" applyBorder="1" applyAlignment="1">
      <alignment horizontal="center" vertical="center" wrapText="1"/>
    </xf>
    <xf numFmtId="167" fontId="38" fillId="3" borderId="15" xfId="6" applyNumberFormat="1" applyFont="1" applyFill="1" applyBorder="1" applyAlignment="1">
      <alignment horizontal="center" vertical="center" wrapText="1"/>
    </xf>
    <xf numFmtId="167" fontId="37" fillId="3" borderId="16" xfId="6" applyNumberFormat="1" applyFont="1" applyFill="1" applyBorder="1" applyAlignment="1">
      <alignment horizontal="center" vertical="center" wrapText="1"/>
    </xf>
    <xf numFmtId="167" fontId="38" fillId="2" borderId="15" xfId="5" applyNumberFormat="1" applyFont="1" applyFill="1" applyBorder="1" applyAlignment="1">
      <alignment horizontal="center" vertical="center" wrapText="1"/>
    </xf>
    <xf numFmtId="167" fontId="38" fillId="2" borderId="16" xfId="5" applyNumberFormat="1" applyFont="1" applyFill="1" applyBorder="1" applyAlignment="1">
      <alignment horizontal="center" vertical="center" wrapText="1"/>
    </xf>
    <xf numFmtId="165" fontId="35" fillId="38" borderId="14" xfId="3" applyNumberFormat="1" applyFont="1" applyFill="1" applyBorder="1" applyAlignment="1">
      <alignment horizontal="center" vertical="center" wrapText="1"/>
    </xf>
    <xf numFmtId="0" fontId="35" fillId="38" borderId="15" xfId="3" applyFont="1" applyFill="1" applyBorder="1" applyAlignment="1">
      <alignment horizontal="left" vertical="center" wrapText="1"/>
    </xf>
    <xf numFmtId="167" fontId="35" fillId="37" borderId="15" xfId="6" applyNumberFormat="1" applyFont="1" applyFill="1" applyBorder="1" applyAlignment="1">
      <alignment horizontal="center" vertical="center" wrapText="1"/>
    </xf>
    <xf numFmtId="167" fontId="35" fillId="37" borderId="16" xfId="6" applyNumberFormat="1" applyFont="1" applyFill="1" applyBorder="1" applyAlignment="1">
      <alignment horizontal="center" vertical="center" wrapText="1"/>
    </xf>
    <xf numFmtId="165" fontId="35" fillId="38" borderId="17" xfId="3" applyNumberFormat="1" applyFont="1" applyFill="1" applyBorder="1" applyAlignment="1">
      <alignment horizontal="center" vertical="center" wrapText="1"/>
    </xf>
    <xf numFmtId="0" fontId="33" fillId="38" borderId="18" xfId="3" applyFont="1" applyFill="1" applyBorder="1" applyAlignment="1">
      <alignment vertical="center" wrapText="1"/>
    </xf>
    <xf numFmtId="167" fontId="33" fillId="37" borderId="18" xfId="6" applyNumberFormat="1" applyFont="1" applyFill="1" applyBorder="1" applyAlignment="1">
      <alignment horizontal="center" vertical="center" wrapText="1"/>
    </xf>
    <xf numFmtId="167" fontId="33" fillId="37" borderId="19" xfId="6" applyNumberFormat="1" applyFont="1" applyFill="1" applyBorder="1" applyAlignment="1">
      <alignment horizontal="center" vertical="center" wrapText="1"/>
    </xf>
    <xf numFmtId="164" fontId="33" fillId="37" borderId="18" xfId="3" applyNumberFormat="1" applyFont="1" applyFill="1" applyBorder="1" applyAlignment="1">
      <alignment horizontal="center" vertical="center" wrapText="1"/>
    </xf>
    <xf numFmtId="164" fontId="33" fillId="37" borderId="19" xfId="3" applyNumberFormat="1" applyFont="1" applyFill="1" applyBorder="1" applyAlignment="1">
      <alignment horizontal="center" vertical="center" wrapText="1"/>
    </xf>
    <xf numFmtId="3" fontId="46" fillId="37" borderId="15" xfId="3" applyNumberFormat="1" applyFont="1" applyFill="1" applyBorder="1" applyAlignment="1">
      <alignment horizontal="center" vertical="center" wrapText="1"/>
    </xf>
    <xf numFmtId="3" fontId="46" fillId="37" borderId="16" xfId="3" applyNumberFormat="1" applyFont="1" applyFill="1" applyBorder="1" applyAlignment="1">
      <alignment horizontal="center" vertical="center" wrapText="1"/>
    </xf>
    <xf numFmtId="3" fontId="33" fillId="38" borderId="17" xfId="0" applyNumberFormat="1" applyFont="1" applyFill="1" applyBorder="1" applyAlignment="1">
      <alignment horizontal="left" vertical="center"/>
    </xf>
    <xf numFmtId="3" fontId="33" fillId="38" borderId="18" xfId="0" applyNumberFormat="1" applyFont="1" applyFill="1" applyBorder="1" applyAlignment="1">
      <alignment horizontal="center" vertical="center"/>
    </xf>
    <xf numFmtId="9" fontId="33" fillId="38" borderId="18" xfId="0" applyNumberFormat="1" applyFont="1" applyFill="1" applyBorder="1" applyAlignment="1">
      <alignment horizontal="center" vertical="center"/>
    </xf>
    <xf numFmtId="171" fontId="33" fillId="37" borderId="18" xfId="6" applyNumberFormat="1" applyFont="1" applyFill="1" applyBorder="1" applyAlignment="1">
      <alignment horizontal="center" vertical="center"/>
    </xf>
    <xf numFmtId="172" fontId="33" fillId="37" borderId="19" xfId="6" applyNumberFormat="1" applyFont="1" applyFill="1" applyBorder="1" applyAlignment="1">
      <alignment horizontal="center" vertical="center"/>
    </xf>
    <xf numFmtId="0" fontId="27" fillId="0" borderId="0" xfId="66" applyAlignment="1" applyProtection="1"/>
    <xf numFmtId="0" fontId="27" fillId="0" borderId="0" xfId="66" applyAlignment="1" applyProtection="1">
      <alignment horizontal="left"/>
    </xf>
    <xf numFmtId="171" fontId="32" fillId="0" borderId="0" xfId="0" applyNumberFormat="1" applyFont="1"/>
    <xf numFmtId="171" fontId="48" fillId="35" borderId="15" xfId="0" applyNumberFormat="1" applyFont="1" applyFill="1" applyBorder="1" applyAlignment="1">
      <alignment horizontal="center"/>
    </xf>
    <xf numFmtId="0" fontId="33" fillId="38" borderId="15" xfId="3" applyFont="1" applyFill="1" applyBorder="1" applyAlignment="1">
      <alignment horizontal="center" vertical="center" wrapText="1"/>
    </xf>
    <xf numFmtId="0" fontId="33" fillId="38" borderId="16" xfId="3" applyFont="1" applyFill="1" applyBorder="1" applyAlignment="1">
      <alignment horizontal="center" vertical="center" wrapText="1"/>
    </xf>
    <xf numFmtId="164" fontId="33" fillId="37" borderId="15" xfId="3" applyNumberFormat="1" applyFont="1" applyFill="1" applyBorder="1" applyAlignment="1">
      <alignment horizontal="center" vertical="center" wrapText="1"/>
    </xf>
    <xf numFmtId="164" fontId="33" fillId="37" borderId="18" xfId="3" applyNumberFormat="1" applyFont="1" applyFill="1" applyBorder="1" applyAlignment="1">
      <alignment horizontal="center" vertical="center" wrapText="1"/>
    </xf>
    <xf numFmtId="0" fontId="46" fillId="38" borderId="12" xfId="3" applyFont="1" applyFill="1" applyBorder="1" applyAlignment="1">
      <alignment horizontal="center" vertical="center"/>
    </xf>
    <xf numFmtId="0" fontId="46" fillId="38" borderId="13" xfId="3" applyFont="1" applyFill="1" applyBorder="1" applyAlignment="1">
      <alignment horizontal="center" vertical="center"/>
    </xf>
    <xf numFmtId="164" fontId="46" fillId="37" borderId="12" xfId="3" applyNumberFormat="1" applyFont="1" applyFill="1" applyBorder="1" applyAlignment="1">
      <alignment horizontal="center" vertical="center" wrapText="1"/>
    </xf>
    <xf numFmtId="0" fontId="27" fillId="0" borderId="0" xfId="66" applyAlignment="1" applyProtection="1">
      <alignment horizontal="left"/>
    </xf>
    <xf numFmtId="0" fontId="31" fillId="0" borderId="0" xfId="0" applyFont="1" applyAlignment="1">
      <alignment horizontal="left"/>
    </xf>
    <xf numFmtId="0" fontId="33" fillId="37" borderId="11" xfId="3" applyFont="1" applyFill="1" applyBorder="1" applyAlignment="1">
      <alignment horizontal="center" vertical="center" wrapText="1"/>
    </xf>
    <xf numFmtId="0" fontId="33" fillId="37" borderId="14" xfId="3" applyFont="1" applyFill="1" applyBorder="1" applyAlignment="1">
      <alignment horizontal="center" vertical="center" wrapText="1"/>
    </xf>
    <xf numFmtId="0" fontId="33" fillId="37" borderId="17" xfId="3" applyFont="1" applyFill="1" applyBorder="1" applyAlignment="1">
      <alignment horizontal="center" vertical="center" wrapText="1"/>
    </xf>
    <xf numFmtId="0" fontId="33" fillId="37" borderId="12" xfId="3" applyFont="1" applyFill="1" applyBorder="1" applyAlignment="1">
      <alignment horizontal="center" vertical="center" wrapText="1"/>
    </xf>
    <xf numFmtId="0" fontId="33" fillId="37" borderId="15" xfId="3" applyFont="1" applyFill="1" applyBorder="1" applyAlignment="1">
      <alignment horizontal="center" vertical="center" wrapText="1"/>
    </xf>
    <xf numFmtId="0" fontId="33" fillId="37" borderId="18" xfId="3" applyFont="1" applyFill="1" applyBorder="1" applyAlignment="1">
      <alignment horizontal="center" vertical="center" wrapText="1"/>
    </xf>
    <xf numFmtId="0" fontId="53" fillId="35" borderId="0" xfId="0" applyFont="1" applyFill="1" applyAlignment="1">
      <alignment horizontal="left"/>
    </xf>
    <xf numFmtId="0" fontId="52" fillId="0" borderId="0" xfId="0" applyFont="1" applyAlignment="1">
      <alignment horizontal="left" vertical="top"/>
    </xf>
    <xf numFmtId="0" fontId="53" fillId="0" borderId="0" xfId="0" applyFont="1" applyAlignment="1">
      <alignment horizontal="left" vertical="top"/>
    </xf>
    <xf numFmtId="0" fontId="52" fillId="35" borderId="0" xfId="0" applyFont="1" applyFill="1" applyAlignment="1">
      <alignment horizontal="left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left"/>
    </xf>
    <xf numFmtId="3" fontId="49" fillId="37" borderId="12" xfId="3" applyNumberFormat="1" applyFont="1" applyFill="1" applyBorder="1" applyAlignment="1">
      <alignment horizontal="center" vertical="center" wrapText="1"/>
    </xf>
    <xf numFmtId="3" fontId="49" fillId="37" borderId="13" xfId="3" applyNumberFormat="1" applyFont="1" applyFill="1" applyBorder="1" applyAlignment="1">
      <alignment horizontal="center" vertical="center" wrapText="1"/>
    </xf>
    <xf numFmtId="3" fontId="32" fillId="0" borderId="0" xfId="0" applyNumberFormat="1" applyFont="1" applyBorder="1" applyAlignment="1">
      <alignment horizontal="left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</cellXfs>
  <cellStyles count="67">
    <cellStyle name="20% - Accent1" xfId="2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30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 2" xfId="2"/>
    <cellStyle name="Comma_12 Tablica 14-Grafikon 4" xfId="5"/>
    <cellStyle name="Comma_Mjesecni_zbrojni_11_09" xfId="6"/>
    <cellStyle name="Date" xfId="55"/>
    <cellStyle name="Explanatory Text" xfId="26" builtinId="53" customBuiltin="1"/>
    <cellStyle name="Fixed" xfId="56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/>
    <cellStyle name="Heading2" xfId="58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2" xfId="7"/>
    <cellStyle name="Normal 2 2" xfId="53"/>
    <cellStyle name="Normal 2 3" xfId="59"/>
    <cellStyle name="Normal 21" xfId="60"/>
    <cellStyle name="Normal 3" xfId="8"/>
    <cellStyle name="Normal 3 2" xfId="61"/>
    <cellStyle name="Normal 3 2 2" xfId="10"/>
    <cellStyle name="Normal 4" xfId="9"/>
    <cellStyle name="Normal 4 2" xfId="62"/>
    <cellStyle name="Normal 5" xfId="1"/>
    <cellStyle name="Normal 6" xfId="52"/>
    <cellStyle name="Normal 7" xfId="54"/>
    <cellStyle name="Normal_novozami1" xfId="3"/>
    <cellStyle name="Note" xfId="25" builtinId="10" customBuiltin="1"/>
    <cellStyle name="Obično_ik" xfId="63"/>
    <cellStyle name="Output" xfId="20" builtinId="21" customBuiltin="1"/>
    <cellStyle name="Percent 2" xfId="4"/>
    <cellStyle name="Percent 3" xfId="64"/>
    <cellStyle name="Style 1" xfId="65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162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1359050002852697E-2"/>
          <c:y val="5.9029718955238696E-2"/>
          <c:w val="0.86817216402901642"/>
          <c:h val="0.82380384066726631"/>
        </c:manualLayout>
      </c:layout>
      <c:pie3DChart>
        <c:varyColors val="1"/>
        <c:ser>
          <c:idx val="0"/>
          <c:order val="0"/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52E-4D30-9A1A-BEF111B8833D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A52E-4D30-9A1A-BEF111B8833D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A52E-4D30-9A1A-BEF111B8833D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A52E-4D30-9A1A-BEF111B8833D}"/>
              </c:ext>
            </c:extLst>
          </c:dPt>
          <c:dLbls>
            <c:dLbl>
              <c:idx val="0"/>
              <c:layout>
                <c:manualLayout>
                  <c:x val="8.3333333333334356E-3"/>
                  <c:y val="6.48148148148148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2E-4D30-9A1A-BEF111B8833D}"/>
                </c:ext>
              </c:extLst>
            </c:dLbl>
            <c:dLbl>
              <c:idx val="1"/>
              <c:layout>
                <c:manualLayout>
                  <c:x val="-3.7616552447816788E-2"/>
                  <c:y val="-1.34850424349202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2E-4D30-9A1A-BEF111B8833D}"/>
                </c:ext>
              </c:extLst>
            </c:dLbl>
            <c:dLbl>
              <c:idx val="2"/>
              <c:layout>
                <c:manualLayout>
                  <c:x val="7.960141323537052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2E-4D30-9A1A-BEF111B8833D}"/>
                </c:ext>
              </c:extLst>
            </c:dLbl>
            <c:dLbl>
              <c:idx val="3"/>
              <c:layout>
                <c:manualLayout>
                  <c:x val="4.1666666666666567E-2"/>
                  <c:y val="-5.55555555555555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2E-4D30-9A1A-BEF111B8833D}"/>
                </c:ext>
              </c:extLst>
            </c:dLbl>
            <c:dLbl>
              <c:idx val="4"/>
              <c:layout>
                <c:manualLayout>
                  <c:x val="3.4930193803210885E-2"/>
                  <c:y val="-8.68190334404336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2E-4D30-9A1A-BEF111B8833D}"/>
                </c:ext>
              </c:extLst>
            </c:dLbl>
            <c:dLbl>
              <c:idx val="5"/>
              <c:layout>
                <c:manualLayout>
                  <c:x val="3.3333333333333333E-2"/>
                  <c:y val="-0.13888888888888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2E-4D30-9A1A-BEF111B8833D}"/>
                </c:ext>
              </c:extLst>
            </c:dLbl>
            <c:dLbl>
              <c:idx val="6"/>
              <c:layout>
                <c:manualLayout>
                  <c:x val="0.05"/>
                  <c:y val="-8.79629629629629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2E-4D30-9A1A-BEF111B8833D}"/>
                </c:ext>
              </c:extLst>
            </c:dLbl>
            <c:dLbl>
              <c:idx val="7"/>
              <c:layout>
                <c:manualLayout>
                  <c:x val="-4.2133611054129255E-3"/>
                  <c:y val="3.240740740740740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2E-4D30-9A1A-BEF111B8833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[1]MO_I!$B$69:$B$75</c:f>
              <c:strCache>
                <c:ptCount val="7"/>
                <c:pt idx="0">
                  <c:v>10</c:v>
                </c:pt>
                <c:pt idx="1">
                  <c:v>20</c:v>
                </c:pt>
                <c:pt idx="2">
                  <c:v>1</c:v>
                </c:pt>
                <c:pt idx="3">
                  <c:v>9</c:v>
                </c:pt>
                <c:pt idx="4">
                  <c:v>3</c:v>
                </c:pt>
                <c:pt idx="5">
                  <c:v>8</c:v>
                </c:pt>
                <c:pt idx="6">
                  <c:v>Ostalo (manje od 3%)/
Others (less than 3%)</c:v>
                </c:pt>
              </c:strCache>
            </c:strRef>
          </c:cat>
          <c:val>
            <c:numRef>
              <c:f>[1]MO_I!$D$69:$D$75</c:f>
              <c:numCache>
                <c:formatCode>General</c:formatCode>
                <c:ptCount val="7"/>
                <c:pt idx="0">
                  <c:v>27982366.108072948</c:v>
                </c:pt>
                <c:pt idx="1">
                  <c:v>9317019.6699999999</c:v>
                </c:pt>
                <c:pt idx="2">
                  <c:v>8243849.5700000068</c:v>
                </c:pt>
                <c:pt idx="3">
                  <c:v>5058787.8677064236</c:v>
                </c:pt>
                <c:pt idx="4">
                  <c:v>4833865.8254128434</c:v>
                </c:pt>
                <c:pt idx="5">
                  <c:v>2405530.6036697249</c:v>
                </c:pt>
                <c:pt idx="6">
                  <c:v>7014269.6106889946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A52E-4D30-9A1A-BEF111B88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37</xdr:row>
      <xdr:rowOff>0</xdr:rowOff>
    </xdr:from>
    <xdr:to>
      <xdr:col>7</xdr:col>
      <xdr:colOff>0</xdr:colOff>
      <xdr:row>64</xdr:row>
      <xdr:rowOff>106680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rma.kurtagic/Desktop/Mjese&#269;ni/Mjese&#269;ni%20novi%20Pravilnik/septembar%202018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  <sheetName val="Sheet5"/>
      <sheetName val="Ž_br osiguranja"/>
      <sheetName val="NŽ_br osiguranja"/>
    </sheetNames>
    <sheetDataSet>
      <sheetData sheetId="0">
        <row r="69">
          <cell r="B69">
            <v>10</v>
          </cell>
          <cell r="D69">
            <v>27982366.108072948</v>
          </cell>
        </row>
        <row r="70">
          <cell r="B70">
            <v>20</v>
          </cell>
          <cell r="D70">
            <v>9317019.6699999999</v>
          </cell>
        </row>
        <row r="71">
          <cell r="B71">
            <v>1</v>
          </cell>
          <cell r="D71">
            <v>8243849.5700000068</v>
          </cell>
        </row>
        <row r="72">
          <cell r="B72">
            <v>9</v>
          </cell>
          <cell r="D72">
            <v>5058787.8677064236</v>
          </cell>
        </row>
        <row r="73">
          <cell r="B73">
            <v>3</v>
          </cell>
          <cell r="D73">
            <v>4833865.8254128434</v>
          </cell>
        </row>
        <row r="74">
          <cell r="B74">
            <v>8</v>
          </cell>
          <cell r="D74">
            <v>2405530.6036697249</v>
          </cell>
        </row>
        <row r="75">
          <cell r="B75" t="str">
            <v>Ostalo (manje od 3%)/
Others (less than 3%)</v>
          </cell>
          <cell r="D75">
            <v>7014269.6106889946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23"/>
  <sheetViews>
    <sheetView showGridLines="0" tabSelected="1" workbookViewId="0">
      <selection activeCell="F20" sqref="F20"/>
    </sheetView>
  </sheetViews>
  <sheetFormatPr defaultRowHeight="14.4" x14ac:dyDescent="0.3"/>
  <cols>
    <col min="1" max="1" width="100" style="32" customWidth="1"/>
  </cols>
  <sheetData>
    <row r="7" spans="1:1" ht="15.75" customHeight="1" x14ac:dyDescent="0.25">
      <c r="A7" s="36" t="s">
        <v>15</v>
      </c>
    </row>
    <row r="8" spans="1:1" ht="15.75" customHeight="1" x14ac:dyDescent="0.25">
      <c r="A8" s="37"/>
    </row>
    <row r="9" spans="1:1" ht="15.75" customHeight="1" x14ac:dyDescent="0.25">
      <c r="A9" s="36" t="s">
        <v>16</v>
      </c>
    </row>
    <row r="10" spans="1:1" ht="15.75" customHeight="1" x14ac:dyDescent="0.25"/>
    <row r="11" spans="1:1" ht="15.75" customHeight="1" x14ac:dyDescent="0.25"/>
    <row r="12" spans="1:1" x14ac:dyDescent="0.3">
      <c r="A12" s="33" t="s">
        <v>61</v>
      </c>
    </row>
    <row r="13" spans="1:1" ht="15" x14ac:dyDescent="0.25">
      <c r="A13" s="33" t="s">
        <v>71</v>
      </c>
    </row>
    <row r="14" spans="1:1" ht="15" x14ac:dyDescent="0.25">
      <c r="A14" s="34"/>
    </row>
    <row r="15" spans="1:1" ht="15" x14ac:dyDescent="0.25">
      <c r="A15" s="34"/>
    </row>
    <row r="16" spans="1:1" ht="15" x14ac:dyDescent="0.25">
      <c r="A16" s="35" t="s">
        <v>62</v>
      </c>
    </row>
    <row r="17" spans="1:1" ht="15" x14ac:dyDescent="0.25">
      <c r="A17" s="35" t="s">
        <v>72</v>
      </c>
    </row>
    <row r="22" spans="1:1" ht="15" x14ac:dyDescent="0.25">
      <c r="A22" s="31" t="s">
        <v>73</v>
      </c>
    </row>
    <row r="23" spans="1:1" ht="15" x14ac:dyDescent="0.25">
      <c r="A23" s="39" t="s">
        <v>74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9"/>
  <sheetViews>
    <sheetView showGridLines="0" zoomScaleNormal="100" workbookViewId="0">
      <selection activeCell="A28" sqref="A28"/>
    </sheetView>
  </sheetViews>
  <sheetFormatPr defaultColWidth="9.109375" defaultRowHeight="13.2" x14ac:dyDescent="0.25"/>
  <cols>
    <col min="1" max="1" width="79.88671875" style="8" customWidth="1"/>
    <col min="2" max="16384" width="9.109375" style="8"/>
  </cols>
  <sheetData>
    <row r="2" spans="1:1" ht="13.8" x14ac:dyDescent="0.25">
      <c r="A2" s="38" t="s">
        <v>56</v>
      </c>
    </row>
    <row r="5" spans="1:1" s="9" customFormat="1" x14ac:dyDescent="0.25">
      <c r="A5" s="86" t="s">
        <v>75</v>
      </c>
    </row>
    <row r="6" spans="1:1" s="10" customFormat="1" x14ac:dyDescent="0.25">
      <c r="A6" s="87" t="s">
        <v>76</v>
      </c>
    </row>
    <row r="7" spans="1:1" s="9" customFormat="1" x14ac:dyDescent="0.25">
      <c r="A7" s="2" t="s">
        <v>19</v>
      </c>
    </row>
    <row r="8" spans="1:1" s="10" customFormat="1" ht="12.75" x14ac:dyDescent="0.2">
      <c r="A8" s="11" t="s">
        <v>17</v>
      </c>
    </row>
    <row r="9" spans="1:1" s="9" customFormat="1" x14ac:dyDescent="0.25">
      <c r="A9" s="43" t="s">
        <v>77</v>
      </c>
    </row>
    <row r="10" spans="1:1" s="10" customFormat="1" x14ac:dyDescent="0.25">
      <c r="A10" s="43" t="s">
        <v>78</v>
      </c>
    </row>
    <row r="58" spans="1:1" x14ac:dyDescent="0.25">
      <c r="A58" s="12"/>
    </row>
    <row r="59" spans="1:1" x14ac:dyDescent="0.25">
      <c r="A59" s="13"/>
    </row>
  </sheetData>
  <hyperlinks>
    <hyperlink ref="A6" location="'Tabela 1'!A1" display="Table 1: Insurance data for the period 1 January - 30 September 2018"/>
    <hyperlink ref="A5" location="'Tabela 1'!A1" display="Tablela 1: Podaci o osiguranju za period od 1.januara do 30. septembra 2018."/>
    <hyperlink ref="A7" location="'Tabela 1'!A1" display="Grafik 1: Učešće vrsta osiguranja u ukupnoj  BFP"/>
    <hyperlink ref="A8" location="'Tabela 1'!A1" display="Chart 1: Share of classes of insurance in total GWP"/>
    <hyperlink ref="A9" location="'Tabela 2'!A1" display="Tablela 2: Bruto fakturisana premija za period od 1. januara do 30. septembra 2018."/>
    <hyperlink ref="A10" location="'Tabela 2'!A1" display="Table 2: Gross Written Premium for the period 1 January - 30 September 2018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88"/>
  <sheetViews>
    <sheetView showGridLines="0" topLeftCell="A19" zoomScaleNormal="100" workbookViewId="0">
      <selection activeCell="L24" sqref="L24"/>
    </sheetView>
  </sheetViews>
  <sheetFormatPr defaultColWidth="9.109375" defaultRowHeight="10.199999999999999" x14ac:dyDescent="0.2"/>
  <cols>
    <col min="1" max="1" width="5" style="3" customWidth="1"/>
    <col min="2" max="2" width="37.44140625" style="3" customWidth="1"/>
    <col min="3" max="3" width="13.44140625" style="3" bestFit="1" customWidth="1"/>
    <col min="4" max="4" width="22.109375" style="3" bestFit="1" customWidth="1"/>
    <col min="5" max="5" width="14.88671875" style="3" bestFit="1" customWidth="1"/>
    <col min="6" max="6" width="7" style="3" bestFit="1" customWidth="1"/>
    <col min="7" max="7" width="10.33203125" style="3" customWidth="1"/>
    <col min="8" max="10" width="9.109375" style="3"/>
    <col min="11" max="11" width="7.5546875" style="3" bestFit="1" customWidth="1"/>
    <col min="12" max="12" width="13.6640625" style="3" bestFit="1" customWidth="1"/>
    <col min="13" max="16384" width="9.109375" style="3"/>
  </cols>
  <sheetData>
    <row r="2" spans="1:14" s="24" customFormat="1" ht="15" x14ac:dyDescent="0.25">
      <c r="A2" s="105" t="s">
        <v>79</v>
      </c>
      <c r="B2" s="105"/>
      <c r="C2" s="105"/>
      <c r="D2" s="105"/>
      <c r="E2" s="26"/>
      <c r="F2" s="26"/>
      <c r="G2" s="26"/>
    </row>
    <row r="3" spans="1:14" s="25" customFormat="1" ht="14.25" x14ac:dyDescent="0.2">
      <c r="A3" s="108" t="s">
        <v>76</v>
      </c>
      <c r="B3" s="108"/>
      <c r="C3" s="108"/>
      <c r="D3" s="108"/>
      <c r="E3" s="27"/>
      <c r="F3" s="27"/>
      <c r="G3" s="27"/>
    </row>
    <row r="5" spans="1:14" s="17" customFormat="1" ht="21" customHeight="1" x14ac:dyDescent="0.2">
      <c r="A5" s="99" t="s">
        <v>20</v>
      </c>
      <c r="B5" s="102" t="s">
        <v>68</v>
      </c>
      <c r="C5" s="96" t="s">
        <v>70</v>
      </c>
      <c r="D5" s="96"/>
      <c r="E5" s="94" t="s">
        <v>54</v>
      </c>
      <c r="F5" s="94"/>
      <c r="G5" s="95"/>
    </row>
    <row r="6" spans="1:14" s="16" customFormat="1" ht="23.25" customHeight="1" x14ac:dyDescent="0.3">
      <c r="A6" s="100"/>
      <c r="B6" s="103"/>
      <c r="C6" s="92" t="s">
        <v>21</v>
      </c>
      <c r="D6" s="92" t="s">
        <v>69</v>
      </c>
      <c r="E6" s="92" t="s">
        <v>63</v>
      </c>
      <c r="F6" s="90" t="s">
        <v>67</v>
      </c>
      <c r="G6" s="91"/>
    </row>
    <row r="7" spans="1:14" ht="33" customHeight="1" x14ac:dyDescent="0.2">
      <c r="A7" s="101"/>
      <c r="B7" s="104"/>
      <c r="C7" s="93"/>
      <c r="D7" s="93"/>
      <c r="E7" s="93"/>
      <c r="F7" s="77" t="s">
        <v>66</v>
      </c>
      <c r="G7" s="78" t="s">
        <v>65</v>
      </c>
      <c r="K7" s="18"/>
      <c r="L7" s="19"/>
      <c r="M7" s="19"/>
      <c r="N7" s="19"/>
    </row>
    <row r="8" spans="1:14" s="5" customFormat="1" ht="20.399999999999999" x14ac:dyDescent="0.25">
      <c r="A8" s="57">
        <v>1</v>
      </c>
      <c r="B8" s="58" t="s">
        <v>22</v>
      </c>
      <c r="C8" s="59">
        <v>31723</v>
      </c>
      <c r="D8" s="59">
        <v>8243849.5700000068</v>
      </c>
      <c r="E8" s="60">
        <v>8993</v>
      </c>
      <c r="F8" s="59">
        <v>8433</v>
      </c>
      <c r="G8" s="61">
        <v>5516186.2500000028</v>
      </c>
      <c r="K8" s="1"/>
      <c r="L8" s="4"/>
      <c r="M8" s="4"/>
      <c r="N8" s="4"/>
    </row>
    <row r="9" spans="1:14" s="5" customFormat="1" ht="20.399999999999999" x14ac:dyDescent="0.2">
      <c r="A9" s="62">
        <v>2</v>
      </c>
      <c r="B9" s="63" t="s">
        <v>23</v>
      </c>
      <c r="C9" s="64">
        <v>24158</v>
      </c>
      <c r="D9" s="64">
        <v>1830503.4499999983</v>
      </c>
      <c r="E9" s="65">
        <v>10401</v>
      </c>
      <c r="F9" s="64">
        <v>9438</v>
      </c>
      <c r="G9" s="66">
        <v>1004170.3400000029</v>
      </c>
    </row>
    <row r="10" spans="1:14" s="5" customFormat="1" ht="20.399999999999999" x14ac:dyDescent="0.2">
      <c r="A10" s="62">
        <v>3</v>
      </c>
      <c r="B10" s="63" t="s">
        <v>24</v>
      </c>
      <c r="C10" s="64">
        <v>12335</v>
      </c>
      <c r="D10" s="64">
        <v>4833865.8254128434</v>
      </c>
      <c r="E10" s="65">
        <v>2877</v>
      </c>
      <c r="F10" s="64">
        <v>2536</v>
      </c>
      <c r="G10" s="66">
        <v>2639512.61</v>
      </c>
    </row>
    <row r="11" spans="1:14" s="5" customFormat="1" ht="20.399999999999999" x14ac:dyDescent="0.2">
      <c r="A11" s="62">
        <v>4</v>
      </c>
      <c r="B11" s="63" t="s">
        <v>25</v>
      </c>
      <c r="C11" s="64">
        <v>1</v>
      </c>
      <c r="D11" s="64">
        <v>138975.5596330275</v>
      </c>
      <c r="E11" s="65">
        <v>1</v>
      </c>
      <c r="F11" s="64">
        <v>1</v>
      </c>
      <c r="G11" s="66">
        <v>0</v>
      </c>
    </row>
    <row r="12" spans="1:14" s="5" customFormat="1" ht="20.399999999999999" x14ac:dyDescent="0.2">
      <c r="A12" s="62">
        <v>5</v>
      </c>
      <c r="B12" s="63" t="s">
        <v>26</v>
      </c>
      <c r="C12" s="64">
        <v>8</v>
      </c>
      <c r="D12" s="64">
        <v>211052.79816513762</v>
      </c>
      <c r="E12" s="65">
        <v>5</v>
      </c>
      <c r="F12" s="67">
        <v>4</v>
      </c>
      <c r="G12" s="68">
        <v>453931.97</v>
      </c>
    </row>
    <row r="13" spans="1:14" s="5" customFormat="1" ht="20.399999999999999" x14ac:dyDescent="0.2">
      <c r="A13" s="62">
        <v>6</v>
      </c>
      <c r="B13" s="63" t="s">
        <v>27</v>
      </c>
      <c r="C13" s="64">
        <v>50</v>
      </c>
      <c r="D13" s="64">
        <v>158289.31192660553</v>
      </c>
      <c r="E13" s="65">
        <v>2</v>
      </c>
      <c r="F13" s="64">
        <v>1</v>
      </c>
      <c r="G13" s="66">
        <v>151848.31</v>
      </c>
    </row>
    <row r="14" spans="1:14" s="5" customFormat="1" ht="22.5" customHeight="1" x14ac:dyDescent="0.2">
      <c r="A14" s="62">
        <v>7</v>
      </c>
      <c r="B14" s="63" t="s">
        <v>28</v>
      </c>
      <c r="C14" s="64">
        <v>195</v>
      </c>
      <c r="D14" s="64">
        <v>341295.18559633032</v>
      </c>
      <c r="E14" s="65">
        <v>87</v>
      </c>
      <c r="F14" s="64">
        <v>78</v>
      </c>
      <c r="G14" s="66">
        <v>22358.29</v>
      </c>
    </row>
    <row r="15" spans="1:14" s="5" customFormat="1" ht="20.399999999999999" x14ac:dyDescent="0.2">
      <c r="A15" s="62">
        <v>8</v>
      </c>
      <c r="B15" s="63" t="s">
        <v>29</v>
      </c>
      <c r="C15" s="64">
        <v>9188</v>
      </c>
      <c r="D15" s="64">
        <v>2405530.6036697249</v>
      </c>
      <c r="E15" s="65">
        <v>285</v>
      </c>
      <c r="F15" s="64">
        <v>233</v>
      </c>
      <c r="G15" s="66">
        <v>5934708.9699999988</v>
      </c>
    </row>
    <row r="16" spans="1:14" s="5" customFormat="1" ht="20.399999999999999" x14ac:dyDescent="0.2">
      <c r="A16" s="62">
        <v>9</v>
      </c>
      <c r="B16" s="63" t="s">
        <v>30</v>
      </c>
      <c r="C16" s="64">
        <v>12662</v>
      </c>
      <c r="D16" s="64">
        <v>5058787.8677064236</v>
      </c>
      <c r="E16" s="65">
        <v>1680</v>
      </c>
      <c r="F16" s="64">
        <v>1411</v>
      </c>
      <c r="G16" s="66">
        <v>1087538.5299999998</v>
      </c>
    </row>
    <row r="17" spans="1:7" s="5" customFormat="1" ht="30.6" x14ac:dyDescent="0.2">
      <c r="A17" s="62">
        <v>10</v>
      </c>
      <c r="B17" s="63" t="s">
        <v>31</v>
      </c>
      <c r="C17" s="64">
        <v>267160</v>
      </c>
      <c r="D17" s="64">
        <v>27982366.108072948</v>
      </c>
      <c r="E17" s="65">
        <v>10616</v>
      </c>
      <c r="F17" s="64">
        <v>9016</v>
      </c>
      <c r="G17" s="66">
        <v>9613660.4099999946</v>
      </c>
    </row>
    <row r="18" spans="1:7" s="5" customFormat="1" ht="30.6" x14ac:dyDescent="0.2">
      <c r="A18" s="62">
        <v>11</v>
      </c>
      <c r="B18" s="63" t="s">
        <v>32</v>
      </c>
      <c r="C18" s="64">
        <v>24</v>
      </c>
      <c r="D18" s="64">
        <v>541459.22935779812</v>
      </c>
      <c r="E18" s="65">
        <v>185</v>
      </c>
      <c r="F18" s="64">
        <v>184</v>
      </c>
      <c r="G18" s="66">
        <v>21632</v>
      </c>
    </row>
    <row r="19" spans="1:7" s="5" customFormat="1" ht="30.6" x14ac:dyDescent="0.2">
      <c r="A19" s="62">
        <v>12</v>
      </c>
      <c r="B19" s="63" t="s">
        <v>33</v>
      </c>
      <c r="C19" s="64">
        <v>2346</v>
      </c>
      <c r="D19" s="64">
        <v>233331.68596330271</v>
      </c>
      <c r="E19" s="65">
        <v>39</v>
      </c>
      <c r="F19" s="64">
        <v>33</v>
      </c>
      <c r="G19" s="66">
        <v>19163.530000000002</v>
      </c>
    </row>
    <row r="20" spans="1:7" s="5" customFormat="1" ht="22.5" customHeight="1" x14ac:dyDescent="0.2">
      <c r="A20" s="62">
        <v>13</v>
      </c>
      <c r="B20" s="63" t="s">
        <v>34</v>
      </c>
      <c r="C20" s="64">
        <v>1907</v>
      </c>
      <c r="D20" s="64">
        <v>1253338.95706422</v>
      </c>
      <c r="E20" s="65">
        <v>607</v>
      </c>
      <c r="F20" s="64">
        <v>486</v>
      </c>
      <c r="G20" s="66">
        <v>93789.72</v>
      </c>
    </row>
    <row r="21" spans="1:7" s="5" customFormat="1" ht="22.5" customHeight="1" x14ac:dyDescent="0.2">
      <c r="A21" s="62">
        <v>14</v>
      </c>
      <c r="B21" s="63" t="s">
        <v>35</v>
      </c>
      <c r="C21" s="64">
        <v>6</v>
      </c>
      <c r="D21" s="64">
        <v>296400.88990825688</v>
      </c>
      <c r="E21" s="65">
        <v>84</v>
      </c>
      <c r="F21" s="64">
        <v>82</v>
      </c>
      <c r="G21" s="66">
        <v>299990</v>
      </c>
    </row>
    <row r="22" spans="1:7" s="5" customFormat="1" ht="20.399999999999999" x14ac:dyDescent="0.2">
      <c r="A22" s="62">
        <v>15</v>
      </c>
      <c r="B22" s="63" t="s">
        <v>36</v>
      </c>
      <c r="C22" s="64">
        <v>99</v>
      </c>
      <c r="D22" s="64">
        <v>41893.981651376147</v>
      </c>
      <c r="E22" s="65">
        <v>7</v>
      </c>
      <c r="F22" s="64">
        <v>7</v>
      </c>
      <c r="G22" s="66">
        <v>4370.46</v>
      </c>
    </row>
    <row r="23" spans="1:7" s="5" customFormat="1" ht="20.399999999999999" x14ac:dyDescent="0.2">
      <c r="A23" s="62">
        <v>16</v>
      </c>
      <c r="B23" s="63" t="s">
        <v>37</v>
      </c>
      <c r="C23" s="64">
        <v>579</v>
      </c>
      <c r="D23" s="64">
        <v>167621.18229357796</v>
      </c>
      <c r="E23" s="65">
        <v>19</v>
      </c>
      <c r="F23" s="64">
        <v>18</v>
      </c>
      <c r="G23" s="66">
        <v>2069</v>
      </c>
    </row>
    <row r="24" spans="1:7" s="5" customFormat="1" ht="22.5" customHeight="1" x14ac:dyDescent="0.2">
      <c r="A24" s="62">
        <v>17</v>
      </c>
      <c r="B24" s="63" t="s">
        <v>38</v>
      </c>
      <c r="C24" s="64">
        <v>2257</v>
      </c>
      <c r="D24" s="64">
        <v>7273.6988990825648</v>
      </c>
      <c r="E24" s="65">
        <v>0</v>
      </c>
      <c r="F24" s="64">
        <v>0</v>
      </c>
      <c r="G24" s="66">
        <v>0</v>
      </c>
    </row>
    <row r="25" spans="1:7" s="5" customFormat="1" ht="20.399999999999999" x14ac:dyDescent="0.2">
      <c r="A25" s="62">
        <v>18</v>
      </c>
      <c r="B25" s="63" t="s">
        <v>39</v>
      </c>
      <c r="C25" s="64">
        <v>37754</v>
      </c>
      <c r="D25" s="64">
        <v>632336.7063302804</v>
      </c>
      <c r="E25" s="65">
        <v>1805</v>
      </c>
      <c r="F25" s="64">
        <v>1488</v>
      </c>
      <c r="G25" s="66">
        <v>240817.20999999993</v>
      </c>
    </row>
    <row r="26" spans="1:7" s="5" customFormat="1" ht="20.399999999999999" x14ac:dyDescent="0.2">
      <c r="A26" s="62">
        <v>19</v>
      </c>
      <c r="B26" s="63" t="s">
        <v>40</v>
      </c>
      <c r="C26" s="64">
        <v>8880</v>
      </c>
      <c r="D26" s="64">
        <v>57787.509999999995</v>
      </c>
      <c r="E26" s="65">
        <v>253</v>
      </c>
      <c r="F26" s="64">
        <v>252</v>
      </c>
      <c r="G26" s="66">
        <v>16768.57</v>
      </c>
    </row>
    <row r="27" spans="1:7" s="5" customFormat="1" ht="20.399999999999999" x14ac:dyDescent="0.2">
      <c r="A27" s="62">
        <v>20</v>
      </c>
      <c r="B27" s="63" t="s">
        <v>41</v>
      </c>
      <c r="C27" s="64">
        <v>48920</v>
      </c>
      <c r="D27" s="64">
        <v>9317019.6699999999</v>
      </c>
      <c r="E27" s="65">
        <v>1617</v>
      </c>
      <c r="F27" s="64">
        <v>1363</v>
      </c>
      <c r="G27" s="66">
        <v>3502043.75</v>
      </c>
    </row>
    <row r="28" spans="1:7" s="5" customFormat="1" ht="20.399999999999999" x14ac:dyDescent="0.2">
      <c r="A28" s="62">
        <v>21</v>
      </c>
      <c r="B28" s="63" t="s">
        <v>42</v>
      </c>
      <c r="C28" s="64">
        <v>68</v>
      </c>
      <c r="D28" s="64">
        <v>45962.79</v>
      </c>
      <c r="E28" s="65">
        <v>32</v>
      </c>
      <c r="F28" s="64">
        <v>31</v>
      </c>
      <c r="G28" s="66">
        <v>20991.440000000002</v>
      </c>
    </row>
    <row r="29" spans="1:7" s="5" customFormat="1" ht="20.399999999999999" x14ac:dyDescent="0.2">
      <c r="A29" s="62">
        <v>22</v>
      </c>
      <c r="B29" s="63" t="s">
        <v>43</v>
      </c>
      <c r="C29" s="64">
        <v>45007</v>
      </c>
      <c r="D29" s="64">
        <v>1053946.6739000005</v>
      </c>
      <c r="E29" s="65">
        <v>574</v>
      </c>
      <c r="F29" s="64">
        <v>554</v>
      </c>
      <c r="G29" s="66">
        <v>392720.55</v>
      </c>
    </row>
    <row r="30" spans="1:7" s="5" customFormat="1" ht="22.5" customHeight="1" x14ac:dyDescent="0.2">
      <c r="A30" s="62">
        <v>23</v>
      </c>
      <c r="B30" s="63" t="s">
        <v>44</v>
      </c>
      <c r="C30" s="64">
        <v>10</v>
      </c>
      <c r="D30" s="64">
        <v>2800</v>
      </c>
      <c r="E30" s="65">
        <v>0</v>
      </c>
      <c r="F30" s="64">
        <v>0</v>
      </c>
      <c r="G30" s="66">
        <v>0</v>
      </c>
    </row>
    <row r="31" spans="1:7" s="20" customFormat="1" ht="24.6" customHeight="1" x14ac:dyDescent="0.3">
      <c r="A31" s="69"/>
      <c r="B31" s="70" t="s">
        <v>46</v>
      </c>
      <c r="C31" s="71">
        <f>SUM(C8:C26)</f>
        <v>411332</v>
      </c>
      <c r="D31" s="71">
        <f t="shared" ref="D31:G31" si="0">SUM(D8:D26)</f>
        <v>54435960.121650934</v>
      </c>
      <c r="E31" s="71">
        <f>SUM(E8:E26)</f>
        <v>37946</v>
      </c>
      <c r="F31" s="71">
        <f t="shared" si="0"/>
        <v>33701</v>
      </c>
      <c r="G31" s="72">
        <f t="shared" si="0"/>
        <v>27122516.170000002</v>
      </c>
    </row>
    <row r="32" spans="1:7" s="20" customFormat="1" ht="24.6" customHeight="1" x14ac:dyDescent="0.3">
      <c r="A32" s="69"/>
      <c r="B32" s="70" t="s">
        <v>47</v>
      </c>
      <c r="C32" s="71">
        <f>SUM(C27:C30)</f>
        <v>94005</v>
      </c>
      <c r="D32" s="71">
        <f>SUM(D27:D30)</f>
        <v>10419729.1339</v>
      </c>
      <c r="E32" s="71">
        <f t="shared" ref="E32:F32" si="1">SUM(E27:E30)</f>
        <v>2223</v>
      </c>
      <c r="F32" s="71">
        <f t="shared" si="1"/>
        <v>1948</v>
      </c>
      <c r="G32" s="72">
        <f>SUM(G27:G30)</f>
        <v>3915755.7399999998</v>
      </c>
    </row>
    <row r="33" spans="1:7" s="20" customFormat="1" ht="24.6" customHeight="1" x14ac:dyDescent="0.3">
      <c r="A33" s="73"/>
      <c r="B33" s="74" t="s">
        <v>48</v>
      </c>
      <c r="C33" s="75">
        <f>C31+C32</f>
        <v>505337</v>
      </c>
      <c r="D33" s="75">
        <f t="shared" ref="D33:G33" si="2">D31+D32</f>
        <v>64855689.255550936</v>
      </c>
      <c r="E33" s="75">
        <f t="shared" si="2"/>
        <v>40169</v>
      </c>
      <c r="F33" s="75">
        <f t="shared" si="2"/>
        <v>35649</v>
      </c>
      <c r="G33" s="76">
        <f t="shared" si="2"/>
        <v>31038271.91</v>
      </c>
    </row>
    <row r="34" spans="1:7" x14ac:dyDescent="0.2">
      <c r="A34" s="3" t="s">
        <v>13</v>
      </c>
    </row>
    <row r="36" spans="1:7" ht="13.8" x14ac:dyDescent="0.2">
      <c r="A36" s="107" t="s">
        <v>57</v>
      </c>
      <c r="B36" s="107"/>
      <c r="C36" s="107"/>
    </row>
    <row r="37" spans="1:7" ht="14.4" x14ac:dyDescent="0.2">
      <c r="A37" s="106" t="s">
        <v>17</v>
      </c>
      <c r="B37" s="106"/>
      <c r="C37" s="106"/>
    </row>
    <row r="60" spans="1:4" x14ac:dyDescent="0.2">
      <c r="B60" s="98"/>
      <c r="C60" s="98"/>
      <c r="D60" s="98"/>
    </row>
    <row r="64" spans="1:4" x14ac:dyDescent="0.2">
      <c r="A64" s="3" t="s">
        <v>13</v>
      </c>
    </row>
    <row r="67" spans="1:2" s="8" customFormat="1" ht="13.2" x14ac:dyDescent="0.25">
      <c r="A67" s="97" t="s">
        <v>58</v>
      </c>
      <c r="B67" s="97"/>
    </row>
    <row r="88" spans="2:2" x14ac:dyDescent="0.2">
      <c r="B88" s="6"/>
    </row>
  </sheetData>
  <mergeCells count="14">
    <mergeCell ref="A67:B67"/>
    <mergeCell ref="B60:D60"/>
    <mergeCell ref="A5:A7"/>
    <mergeCell ref="B5:B7"/>
    <mergeCell ref="A2:D2"/>
    <mergeCell ref="A37:C37"/>
    <mergeCell ref="A36:C36"/>
    <mergeCell ref="A3:D3"/>
    <mergeCell ref="F6:G6"/>
    <mergeCell ref="E6:E7"/>
    <mergeCell ref="E5:G5"/>
    <mergeCell ref="C5:D5"/>
    <mergeCell ref="C6:C7"/>
    <mergeCell ref="D6:D7"/>
  </mergeCells>
  <hyperlinks>
    <hyperlink ref="A67:B67" location="Sadržaj!A1" display="Sadržaj/Contents"/>
  </hyperlinks>
  <pageMargins left="0.23622047244094491" right="0.23622047244094491" top="0" bottom="0" header="0.31496062992125984" footer="0.31496062992125984"/>
  <pageSetup paperSize="9" scale="85" fitToHeight="0" orientation="portrait" r:id="rId1"/>
  <rowBreaks count="1" manualBreakCount="1">
    <brk id="34" max="6" man="1"/>
  </rowBreaks>
  <ignoredErrors>
    <ignoredError sqref="D31:D32 G31:G32 F31:F32 E31:E32 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5"/>
  <sheetViews>
    <sheetView showGridLines="0" zoomScaleNormal="100" workbookViewId="0">
      <selection activeCell="H32" sqref="H32"/>
    </sheetView>
  </sheetViews>
  <sheetFormatPr defaultColWidth="9.109375" defaultRowHeight="10.199999999999999" x14ac:dyDescent="0.2"/>
  <cols>
    <col min="1" max="1" width="33" style="7" bestFit="1" customWidth="1"/>
    <col min="2" max="2" width="11.6640625" style="7" customWidth="1"/>
    <col min="3" max="3" width="11.33203125" style="7" customWidth="1"/>
    <col min="4" max="4" width="11.6640625" style="7" customWidth="1"/>
    <col min="5" max="5" width="12.5546875" style="7" customWidth="1"/>
    <col min="6" max="11" width="11.6640625" style="7" customWidth="1"/>
    <col min="12" max="12" width="12.109375" style="7" customWidth="1"/>
    <col min="13" max="13" width="11.6640625" style="7" customWidth="1"/>
    <col min="14" max="14" width="9" style="7" customWidth="1"/>
    <col min="15" max="16384" width="9.109375" style="7"/>
  </cols>
  <sheetData>
    <row r="2" spans="1:14" s="22" customFormat="1" ht="15" customHeight="1" x14ac:dyDescent="0.25">
      <c r="A2" s="110" t="s">
        <v>77</v>
      </c>
      <c r="B2" s="110"/>
      <c r="C2" s="110"/>
      <c r="D2" s="110"/>
      <c r="E2" s="110"/>
      <c r="F2" s="110"/>
      <c r="G2" s="28"/>
      <c r="H2" s="28"/>
      <c r="I2" s="28"/>
      <c r="J2" s="28"/>
      <c r="K2" s="28"/>
      <c r="L2" s="28"/>
      <c r="M2" s="28"/>
      <c r="N2" s="28"/>
    </row>
    <row r="3" spans="1:14" s="23" customFormat="1" ht="14.25" customHeight="1" x14ac:dyDescent="0.3">
      <c r="A3" s="111" t="s">
        <v>78</v>
      </c>
      <c r="B3" s="111"/>
      <c r="C3" s="111"/>
      <c r="D3" s="111"/>
      <c r="E3" s="111"/>
      <c r="F3" s="29"/>
      <c r="G3" s="29"/>
      <c r="H3" s="29"/>
      <c r="I3" s="29"/>
      <c r="J3" s="29"/>
      <c r="K3" s="29"/>
      <c r="L3" s="29"/>
      <c r="M3" s="29"/>
      <c r="N3" s="29"/>
    </row>
    <row r="4" spans="1:14" x14ac:dyDescent="0.2">
      <c r="M4" s="109"/>
      <c r="N4" s="109"/>
    </row>
    <row r="5" spans="1:14" s="15" customFormat="1" ht="24" customHeight="1" x14ac:dyDescent="0.25">
      <c r="A5" s="116" t="s">
        <v>53</v>
      </c>
      <c r="B5" s="113" t="s">
        <v>49</v>
      </c>
      <c r="C5" s="113"/>
      <c r="D5" s="113"/>
      <c r="E5" s="113"/>
      <c r="F5" s="113" t="s">
        <v>50</v>
      </c>
      <c r="G5" s="113"/>
      <c r="H5" s="113"/>
      <c r="I5" s="113"/>
      <c r="J5" s="113" t="s">
        <v>51</v>
      </c>
      <c r="K5" s="113"/>
      <c r="L5" s="113"/>
      <c r="M5" s="113"/>
      <c r="N5" s="114"/>
    </row>
    <row r="6" spans="1:14" s="14" customFormat="1" ht="24" x14ac:dyDescent="0.2">
      <c r="A6" s="117"/>
      <c r="B6" s="79" t="s">
        <v>80</v>
      </c>
      <c r="C6" s="79" t="s">
        <v>81</v>
      </c>
      <c r="D6" s="79" t="s">
        <v>82</v>
      </c>
      <c r="E6" s="79" t="s">
        <v>83</v>
      </c>
      <c r="F6" s="79" t="s">
        <v>84</v>
      </c>
      <c r="G6" s="79" t="s">
        <v>85</v>
      </c>
      <c r="H6" s="79" t="s">
        <v>82</v>
      </c>
      <c r="I6" s="79" t="s">
        <v>86</v>
      </c>
      <c r="J6" s="79" t="s">
        <v>87</v>
      </c>
      <c r="K6" s="79" t="s">
        <v>88</v>
      </c>
      <c r="L6" s="79" t="s">
        <v>89</v>
      </c>
      <c r="M6" s="79" t="s">
        <v>90</v>
      </c>
      <c r="N6" s="80" t="s">
        <v>52</v>
      </c>
    </row>
    <row r="7" spans="1:14" ht="14.25" customHeight="1" x14ac:dyDescent="0.2">
      <c r="A7" s="44" t="s">
        <v>0</v>
      </c>
      <c r="B7" s="45">
        <v>22666341.420000002</v>
      </c>
      <c r="C7" s="46">
        <v>23296033.601650942</v>
      </c>
      <c r="D7" s="47">
        <f>B7/$B$18</f>
        <v>0.44129653345389852</v>
      </c>
      <c r="E7" s="47">
        <f>C7/$C$18</f>
        <v>0.42795302130411694</v>
      </c>
      <c r="F7" s="48"/>
      <c r="G7" s="49"/>
      <c r="H7" s="49"/>
      <c r="I7" s="49"/>
      <c r="J7" s="45">
        <f>B7</f>
        <v>22666341.420000002</v>
      </c>
      <c r="K7" s="45">
        <f>C7</f>
        <v>23296033.601650942</v>
      </c>
      <c r="L7" s="47">
        <f>J7/$J$18</f>
        <v>0.37038710541407116</v>
      </c>
      <c r="M7" s="47">
        <f>K7/$K$18</f>
        <v>0.3591979958744646</v>
      </c>
      <c r="N7" s="50">
        <f>K7/J7*100</f>
        <v>102.77809360576966</v>
      </c>
    </row>
    <row r="8" spans="1:14" ht="14.25" customHeight="1" x14ac:dyDescent="0.2">
      <c r="A8" s="44" t="s">
        <v>1</v>
      </c>
      <c r="B8" s="45">
        <v>9565410.5700000003</v>
      </c>
      <c r="C8" s="46">
        <v>9918296.5199999996</v>
      </c>
      <c r="D8" s="47">
        <f>B8/$B$18</f>
        <v>0.186231313090504</v>
      </c>
      <c r="E8" s="47">
        <f>C8/$C$18</f>
        <v>0.18220118645533312</v>
      </c>
      <c r="F8" s="48"/>
      <c r="G8" s="49"/>
      <c r="H8" s="49"/>
      <c r="I8" s="49"/>
      <c r="J8" s="45">
        <f t="shared" ref="J8:J11" si="0">B8</f>
        <v>9565410.5700000003</v>
      </c>
      <c r="K8" s="45">
        <f>C8</f>
        <v>9918296.5199999996</v>
      </c>
      <c r="L8" s="47">
        <f t="shared" ref="L8:L17" si="1">J8/$J$18</f>
        <v>0.15630686344437233</v>
      </c>
      <c r="M8" s="47">
        <f>K8/$K$18</f>
        <v>0.15292870423316182</v>
      </c>
      <c r="N8" s="50">
        <f t="shared" ref="N8:N17" si="2">K8/J8*100</f>
        <v>103.68918769787838</v>
      </c>
    </row>
    <row r="9" spans="1:14" ht="14.25" customHeight="1" x14ac:dyDescent="0.2">
      <c r="A9" s="44" t="s">
        <v>2</v>
      </c>
      <c r="B9" s="45">
        <v>3021035.83</v>
      </c>
      <c r="C9" s="46">
        <v>4133537.73</v>
      </c>
      <c r="D9" s="47">
        <f t="shared" ref="D9:D10" si="3">B9/$B$18</f>
        <v>5.8817283941672002E-2</v>
      </c>
      <c r="E9" s="47">
        <f t="shared" ref="E9:E11" si="4">C9/$C$18</f>
        <v>7.5933954701314421E-2</v>
      </c>
      <c r="F9" s="48"/>
      <c r="G9" s="49"/>
      <c r="H9" s="49"/>
      <c r="I9" s="49"/>
      <c r="J9" s="45">
        <f t="shared" si="0"/>
        <v>3021035.83</v>
      </c>
      <c r="K9" s="45">
        <f t="shared" ref="K9:K10" si="5">C9</f>
        <v>4133537.73</v>
      </c>
      <c r="L9" s="47">
        <f t="shared" si="1"/>
        <v>4.9366269381196676E-2</v>
      </c>
      <c r="M9" s="47">
        <f t="shared" ref="M9:M18" si="6">K9/$K$18</f>
        <v>6.3734389032743408E-2</v>
      </c>
      <c r="N9" s="50">
        <f t="shared" si="2"/>
        <v>136.82518058714982</v>
      </c>
    </row>
    <row r="10" spans="1:14" ht="14.25" customHeight="1" x14ac:dyDescent="0.2">
      <c r="A10" s="44" t="s">
        <v>3</v>
      </c>
      <c r="B10" s="45">
        <v>7461274</v>
      </c>
      <c r="C10" s="46">
        <v>8408870.2699999996</v>
      </c>
      <c r="D10" s="47">
        <f t="shared" si="3"/>
        <v>0.14526536463641176</v>
      </c>
      <c r="E10" s="47">
        <f t="shared" si="4"/>
        <v>0.15447270978978325</v>
      </c>
      <c r="F10" s="48"/>
      <c r="G10" s="49"/>
      <c r="H10" s="49"/>
      <c r="I10" s="49"/>
      <c r="J10" s="45">
        <f t="shared" si="0"/>
        <v>7461274</v>
      </c>
      <c r="K10" s="45">
        <f t="shared" si="5"/>
        <v>8408870.2699999996</v>
      </c>
      <c r="L10" s="47">
        <f t="shared" si="1"/>
        <v>0.12192350006352584</v>
      </c>
      <c r="M10" s="47">
        <f>K10/$K$18</f>
        <v>0.12965509065621861</v>
      </c>
      <c r="N10" s="50">
        <f t="shared" si="2"/>
        <v>112.7001939615138</v>
      </c>
    </row>
    <row r="11" spans="1:14" ht="11.4" x14ac:dyDescent="0.2">
      <c r="A11" s="44" t="s">
        <v>4</v>
      </c>
      <c r="B11" s="45">
        <v>8649000.6600000001</v>
      </c>
      <c r="C11" s="46">
        <v>8679222</v>
      </c>
      <c r="D11" s="47">
        <f>B11/$B$18</f>
        <v>0.16838950487751367</v>
      </c>
      <c r="E11" s="47">
        <f t="shared" si="4"/>
        <v>0.1594391277494524</v>
      </c>
      <c r="F11" s="48"/>
      <c r="G11" s="49"/>
      <c r="H11" s="51"/>
      <c r="I11" s="51"/>
      <c r="J11" s="45">
        <f t="shared" si="0"/>
        <v>8649000.6600000001</v>
      </c>
      <c r="K11" s="45">
        <f>C11</f>
        <v>8679222</v>
      </c>
      <c r="L11" s="47">
        <f t="shared" si="1"/>
        <v>0.14133195383508834</v>
      </c>
      <c r="M11" s="47">
        <f t="shared" si="6"/>
        <v>0.13382360282690473</v>
      </c>
      <c r="N11" s="50">
        <f t="shared" si="2"/>
        <v>100.34942002189649</v>
      </c>
    </row>
    <row r="12" spans="1:14" ht="14.4" customHeight="1" x14ac:dyDescent="0.2">
      <c r="A12" s="52" t="s">
        <v>10</v>
      </c>
      <c r="B12" s="53"/>
      <c r="C12" s="53"/>
      <c r="D12" s="53"/>
      <c r="E12" s="53"/>
      <c r="F12" s="54">
        <v>1052750</v>
      </c>
      <c r="G12" s="54">
        <v>1476651.3900000001</v>
      </c>
      <c r="H12" s="55">
        <f>F12/$F$18</f>
        <v>0.10705974787765479</v>
      </c>
      <c r="I12" s="55">
        <f>G12/$G$18</f>
        <v>0.14171686912626144</v>
      </c>
      <c r="J12" s="54">
        <f>F12</f>
        <v>1052750</v>
      </c>
      <c r="K12" s="45">
        <f>G12</f>
        <v>1476651.3900000001</v>
      </c>
      <c r="L12" s="47">
        <f t="shared" si="1"/>
        <v>1.7202821487573947E-2</v>
      </c>
      <c r="M12" s="47">
        <f t="shared" si="6"/>
        <v>2.2768262999743157E-2</v>
      </c>
      <c r="N12" s="50">
        <f t="shared" si="2"/>
        <v>140.26610211351226</v>
      </c>
    </row>
    <row r="13" spans="1:14" ht="14.25" customHeight="1" x14ac:dyDescent="0.2">
      <c r="A13" s="52" t="s">
        <v>5</v>
      </c>
      <c r="B13" s="53"/>
      <c r="C13" s="53"/>
      <c r="D13" s="53"/>
      <c r="E13" s="53"/>
      <c r="F13" s="54">
        <v>2680248.7999999998</v>
      </c>
      <c r="G13" s="54">
        <v>3047158.3738999995</v>
      </c>
      <c r="H13" s="55">
        <f>F13/$F$18</f>
        <v>0.27256875875315772</v>
      </c>
      <c r="I13" s="55">
        <f t="shared" ref="I13:I15" si="7">G13/$G$18</f>
        <v>0.29244122709353754</v>
      </c>
      <c r="J13" s="54">
        <f t="shared" ref="J13:J17" si="8">F13</f>
        <v>2680248.7999999998</v>
      </c>
      <c r="K13" s="45">
        <f t="shared" ref="K13:K17" si="9">G13</f>
        <v>3047158.3738999995</v>
      </c>
      <c r="L13" s="47">
        <f t="shared" si="1"/>
        <v>4.379752234498626E-2</v>
      </c>
      <c r="M13" s="47">
        <f>K13/$K$18</f>
        <v>4.6983671114700185E-2</v>
      </c>
      <c r="N13" s="50">
        <f t="shared" si="2"/>
        <v>113.68938487725467</v>
      </c>
    </row>
    <row r="14" spans="1:14" ht="14.25" customHeight="1" x14ac:dyDescent="0.2">
      <c r="A14" s="52" t="s">
        <v>6</v>
      </c>
      <c r="B14" s="53"/>
      <c r="C14" s="53"/>
      <c r="D14" s="53"/>
      <c r="E14" s="53"/>
      <c r="F14" s="54">
        <v>92523</v>
      </c>
      <c r="G14" s="53"/>
      <c r="H14" s="55">
        <f t="shared" ref="H14:H17" si="10">F14/$F$18</f>
        <v>9.4091560701821467E-3</v>
      </c>
      <c r="I14" s="89"/>
      <c r="J14" s="54">
        <f t="shared" si="8"/>
        <v>92523</v>
      </c>
      <c r="K14" s="45">
        <f t="shared" si="9"/>
        <v>0</v>
      </c>
      <c r="L14" s="47">
        <f t="shared" si="1"/>
        <v>1.5119037307003604E-3</v>
      </c>
      <c r="M14" s="56"/>
      <c r="N14" s="50">
        <f t="shared" si="2"/>
        <v>0</v>
      </c>
    </row>
    <row r="15" spans="1:14" ht="14.25" customHeight="1" x14ac:dyDescent="0.2">
      <c r="A15" s="52" t="s">
        <v>7</v>
      </c>
      <c r="B15" s="53"/>
      <c r="C15" s="53"/>
      <c r="D15" s="53"/>
      <c r="E15" s="53"/>
      <c r="F15" s="54">
        <v>1358646.15</v>
      </c>
      <c r="G15" s="54">
        <v>1376034.85</v>
      </c>
      <c r="H15" s="55">
        <f t="shared" si="10"/>
        <v>0.13816795466534917</v>
      </c>
      <c r="I15" s="55">
        <f t="shared" si="7"/>
        <v>0.13206052022246415</v>
      </c>
      <c r="J15" s="54">
        <f t="shared" si="8"/>
        <v>1358646.15</v>
      </c>
      <c r="K15" s="45">
        <f t="shared" si="9"/>
        <v>1376034.85</v>
      </c>
      <c r="L15" s="47">
        <f>J15/$J$18</f>
        <v>2.2201422164074676E-2</v>
      </c>
      <c r="M15" s="47">
        <f>K15/$K$18</f>
        <v>2.1216871885795689E-2</v>
      </c>
      <c r="N15" s="50">
        <f t="shared" si="2"/>
        <v>101.27985494972332</v>
      </c>
    </row>
    <row r="16" spans="1:14" ht="14.25" customHeight="1" x14ac:dyDescent="0.2">
      <c r="A16" s="52" t="s">
        <v>8</v>
      </c>
      <c r="B16" s="53"/>
      <c r="C16" s="53"/>
      <c r="D16" s="53"/>
      <c r="E16" s="53"/>
      <c r="F16" s="54">
        <v>3719101.18</v>
      </c>
      <c r="G16" s="54">
        <v>4519884.5200000005</v>
      </c>
      <c r="H16" s="55">
        <f t="shared" si="10"/>
        <v>0.37821518372100543</v>
      </c>
      <c r="I16" s="55">
        <f>G16/$G$18</f>
        <v>0.43378138355773671</v>
      </c>
      <c r="J16" s="54">
        <f t="shared" si="8"/>
        <v>3719101.18</v>
      </c>
      <c r="K16" s="45">
        <f t="shared" si="9"/>
        <v>4519884.5200000005</v>
      </c>
      <c r="L16" s="47">
        <f t="shared" si="1"/>
        <v>6.0773245019012712E-2</v>
      </c>
      <c r="M16" s="47">
        <f t="shared" si="6"/>
        <v>6.9691411376267928E-2</v>
      </c>
      <c r="N16" s="50">
        <f t="shared" si="2"/>
        <v>121.53163630788879</v>
      </c>
    </row>
    <row r="17" spans="1:14" ht="14.25" customHeight="1" x14ac:dyDescent="0.2">
      <c r="A17" s="52" t="s">
        <v>9</v>
      </c>
      <c r="B17" s="53"/>
      <c r="C17" s="53"/>
      <c r="D17" s="53"/>
      <c r="E17" s="53"/>
      <c r="F17" s="54">
        <v>930025.09</v>
      </c>
      <c r="G17" s="53"/>
      <c r="H17" s="55">
        <f t="shared" si="10"/>
        <v>9.4579198912650875E-2</v>
      </c>
      <c r="I17" s="89"/>
      <c r="J17" s="54">
        <f t="shared" si="8"/>
        <v>930025.09</v>
      </c>
      <c r="K17" s="45">
        <f t="shared" si="9"/>
        <v>0</v>
      </c>
      <c r="L17" s="47">
        <f t="shared" si="1"/>
        <v>1.5197393115397667E-2</v>
      </c>
      <c r="M17" s="56"/>
      <c r="N17" s="50">
        <f t="shared" si="2"/>
        <v>0</v>
      </c>
    </row>
    <row r="18" spans="1:14" s="21" customFormat="1" ht="18.149999999999999" customHeight="1" x14ac:dyDescent="0.3">
      <c r="A18" s="81" t="s">
        <v>64</v>
      </c>
      <c r="B18" s="82">
        <f>SUM(B7:B17)</f>
        <v>51363062.480000004</v>
      </c>
      <c r="C18" s="82">
        <f t="shared" ref="C18:K18" si="11">SUM(C7:C17)</f>
        <v>54435960.121650934</v>
      </c>
      <c r="D18" s="83">
        <f>B18/B18</f>
        <v>1</v>
      </c>
      <c r="E18" s="83">
        <f>C18/C18</f>
        <v>1</v>
      </c>
      <c r="F18" s="82">
        <f t="shared" si="11"/>
        <v>9833294.2199999988</v>
      </c>
      <c r="G18" s="82">
        <f t="shared" si="11"/>
        <v>10419729.133900002</v>
      </c>
      <c r="H18" s="83">
        <f t="shared" si="11"/>
        <v>1</v>
      </c>
      <c r="I18" s="83">
        <f>G18/$G$18</f>
        <v>1</v>
      </c>
      <c r="J18" s="82">
        <f t="shared" si="11"/>
        <v>61196356.700000003</v>
      </c>
      <c r="K18" s="82">
        <f t="shared" si="11"/>
        <v>64855689.255550936</v>
      </c>
      <c r="L18" s="84">
        <f>J18/J18</f>
        <v>1</v>
      </c>
      <c r="M18" s="84">
        <f t="shared" si="6"/>
        <v>1</v>
      </c>
      <c r="N18" s="85">
        <f>K18/J18*100</f>
        <v>105.97965753662413</v>
      </c>
    </row>
    <row r="19" spans="1:14" x14ac:dyDescent="0.2">
      <c r="A19" s="7" t="s">
        <v>45</v>
      </c>
      <c r="B19" s="41"/>
      <c r="C19" s="42"/>
      <c r="D19" s="41"/>
      <c r="E19" s="41"/>
      <c r="F19" s="41"/>
      <c r="G19" s="40"/>
      <c r="H19" s="40"/>
      <c r="K19" s="40"/>
    </row>
    <row r="21" spans="1:14" ht="11.25" x14ac:dyDescent="0.2">
      <c r="A21" s="7" t="s">
        <v>11</v>
      </c>
    </row>
    <row r="22" spans="1:14" ht="13.5" customHeight="1" x14ac:dyDescent="0.2">
      <c r="A22" s="115" t="s">
        <v>18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</row>
    <row r="23" spans="1:14" x14ac:dyDescent="0.2">
      <c r="A23" s="112" t="s">
        <v>59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</row>
    <row r="25" spans="1:14" ht="11.25" x14ac:dyDescent="0.2">
      <c r="A25" s="7" t="s">
        <v>12</v>
      </c>
    </row>
    <row r="26" spans="1:14" ht="11.25" x14ac:dyDescent="0.2">
      <c r="A26" s="112" t="s">
        <v>14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</row>
    <row r="27" spans="1:14" ht="11.25" x14ac:dyDescent="0.2">
      <c r="A27" s="112" t="s">
        <v>60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</row>
    <row r="32" spans="1:14" ht="13.2" x14ac:dyDescent="0.25">
      <c r="A32" s="30" t="s">
        <v>55</v>
      </c>
    </row>
    <row r="35" spans="12:12" x14ac:dyDescent="0.2">
      <c r="L35" s="88"/>
    </row>
    <row r="36" spans="12:12" x14ac:dyDescent="0.2">
      <c r="L36" s="88"/>
    </row>
    <row r="37" spans="12:12" x14ac:dyDescent="0.2">
      <c r="L37" s="88"/>
    </row>
    <row r="38" spans="12:12" x14ac:dyDescent="0.2">
      <c r="L38" s="88"/>
    </row>
    <row r="39" spans="12:12" x14ac:dyDescent="0.2">
      <c r="L39" s="88"/>
    </row>
    <row r="40" spans="12:12" x14ac:dyDescent="0.2">
      <c r="L40" s="88"/>
    </row>
    <row r="41" spans="12:12" x14ac:dyDescent="0.2">
      <c r="L41" s="88"/>
    </row>
    <row r="42" spans="12:12" x14ac:dyDescent="0.2">
      <c r="L42" s="88"/>
    </row>
    <row r="43" spans="12:12" x14ac:dyDescent="0.2">
      <c r="L43" s="88"/>
    </row>
    <row r="44" spans="12:12" x14ac:dyDescent="0.2">
      <c r="L44" s="88"/>
    </row>
    <row r="45" spans="12:12" x14ac:dyDescent="0.2">
      <c r="L45" s="88"/>
    </row>
  </sheetData>
  <mergeCells count="11">
    <mergeCell ref="M4:N4"/>
    <mergeCell ref="A2:F2"/>
    <mergeCell ref="A3:E3"/>
    <mergeCell ref="A26:N26"/>
    <mergeCell ref="A27:N27"/>
    <mergeCell ref="J5:N5"/>
    <mergeCell ref="A22:N22"/>
    <mergeCell ref="A23:N23"/>
    <mergeCell ref="B5:E5"/>
    <mergeCell ref="F5:I5"/>
    <mergeCell ref="A5:A6"/>
  </mergeCells>
  <hyperlinks>
    <hyperlink ref="A32" location="Sadržaj!A1" display="Sadržaj/ Contents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Nerma Kurtagic</cp:lastModifiedBy>
  <cp:lastPrinted>2018-07-26T07:19:07Z</cp:lastPrinted>
  <dcterms:created xsi:type="dcterms:W3CDTF">2018-02-21T07:14:25Z</dcterms:created>
  <dcterms:modified xsi:type="dcterms:W3CDTF">2018-11-05T07:51:50Z</dcterms:modified>
</cp:coreProperties>
</file>