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vana.nenezic\Desktop\"/>
    </mc:Choice>
  </mc:AlternateContent>
  <xr:revisionPtr revIDLastSave="0" documentId="13_ncr:1_{A9955346-98B9-4A21-B77E-1043BEEF212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Naslov" sheetId="5" r:id="rId1"/>
    <sheet name="Sadržaj" sheetId="4" r:id="rId2"/>
    <sheet name="Tabela 1" sheetId="1" r:id="rId3"/>
    <sheet name="Tabela 2" sheetId="3" r:id="rId4"/>
  </sheets>
  <externalReferences>
    <externalReference r:id="rId5"/>
  </externalReferences>
  <definedNames>
    <definedName name="_xlnm.Print_Area" localSheetId="1">Sadržaj!$A$1:$A$36</definedName>
    <definedName name="_xlnm.Print_Area" localSheetId="2">'Tabela 1'!$A$1:$G$97</definedName>
    <definedName name="_xlnm.Print_Area" localSheetId="3">'Tabela 2'!$A$1:$O$18</definedName>
    <definedName name="Tablela_1__Podaci_o_osiguranju_za_period_od_1.januara_do_31._marta_2018.">Sadržaj!$A$5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6" i="3" l="1"/>
  <c r="G16" i="3" l="1"/>
  <c r="C31" i="1" l="1"/>
  <c r="F31" i="1" l="1"/>
  <c r="F32" i="1"/>
  <c r="F33" i="1" l="1"/>
  <c r="K8" i="3" l="1"/>
  <c r="K7" i="3"/>
  <c r="E31" i="1" l="1"/>
  <c r="K13" i="3" l="1"/>
  <c r="K14" i="3"/>
  <c r="K15" i="3"/>
  <c r="K12" i="3"/>
  <c r="K11" i="3"/>
  <c r="K9" i="3"/>
  <c r="K10" i="3"/>
  <c r="J13" i="3"/>
  <c r="J14" i="3"/>
  <c r="J15" i="3"/>
  <c r="J12" i="3"/>
  <c r="J8" i="3"/>
  <c r="J9" i="3"/>
  <c r="J10" i="3"/>
  <c r="J11" i="3"/>
  <c r="J7" i="3"/>
  <c r="C16" i="3"/>
  <c r="B16" i="3"/>
  <c r="N15" i="3" l="1"/>
  <c r="K16" i="3"/>
  <c r="N7" i="3"/>
  <c r="J16" i="3"/>
  <c r="L12" i="3" s="1"/>
  <c r="I15" i="3"/>
  <c r="I12" i="3"/>
  <c r="I16" i="3"/>
  <c r="H12" i="3"/>
  <c r="H13" i="3"/>
  <c r="E8" i="3"/>
  <c r="E7" i="3"/>
  <c r="D8" i="3"/>
  <c r="D7" i="3"/>
  <c r="D11" i="3"/>
  <c r="H14" i="3"/>
  <c r="H15" i="3"/>
  <c r="I14" i="3"/>
  <c r="I13" i="3"/>
  <c r="E9" i="3"/>
  <c r="E10" i="3"/>
  <c r="E11" i="3"/>
  <c r="D9" i="3"/>
  <c r="D10" i="3"/>
  <c r="N12" i="3"/>
  <c r="N11" i="3"/>
  <c r="N10" i="3"/>
  <c r="D16" i="3"/>
  <c r="N14" i="3"/>
  <c r="N13" i="3"/>
  <c r="N9" i="3"/>
  <c r="N8" i="3"/>
  <c r="E16" i="3"/>
  <c r="D32" i="1"/>
  <c r="G32" i="1"/>
  <c r="E32" i="1"/>
  <c r="C32" i="1"/>
  <c r="C33" i="1" s="1"/>
  <c r="D31" i="1"/>
  <c r="G31" i="1"/>
  <c r="N16" i="3" l="1"/>
  <c r="E33" i="1"/>
  <c r="M7" i="3"/>
  <c r="M14" i="3"/>
  <c r="M10" i="3"/>
  <c r="L14" i="3"/>
  <c r="L8" i="3"/>
  <c r="L10" i="3"/>
  <c r="M13" i="3"/>
  <c r="M8" i="3"/>
  <c r="M11" i="3"/>
  <c r="M15" i="3"/>
  <c r="M9" i="3"/>
  <c r="L7" i="3"/>
  <c r="L11" i="3"/>
  <c r="L15" i="3"/>
  <c r="M12" i="3"/>
  <c r="L9" i="3"/>
  <c r="L13" i="3"/>
  <c r="H16" i="3"/>
  <c r="G33" i="1"/>
  <c r="L16" i="3"/>
  <c r="M16" i="3"/>
  <c r="D33" i="1"/>
</calcChain>
</file>

<file path=xl/sharedStrings.xml><?xml version="1.0" encoding="utf-8"?>
<sst xmlns="http://schemas.openxmlformats.org/spreadsheetml/2006/main" count="88" uniqueCount="78">
  <si>
    <t>Lovćen osiguranje AD</t>
  </si>
  <si>
    <t>Swiss osiguranje AD</t>
  </si>
  <si>
    <t>Uniqa neživotno osiguranje AD</t>
  </si>
  <si>
    <t>Generali osiguranje Montenegro AD</t>
  </si>
  <si>
    <t>Uniqa životno osiguranje AD</t>
  </si>
  <si>
    <t>Grawe osiguranje AD</t>
  </si>
  <si>
    <t>Lovćen-životna osiguranja AD</t>
  </si>
  <si>
    <t>AGENCIJA ZA NADZOR OSIGURANJA CRNE GORE</t>
  </si>
  <si>
    <t>INSURANCE SUPERVISION AGENCY OF MONTENEGRO</t>
  </si>
  <si>
    <t>Chart 1: Share of classes of insurance in total GWP</t>
  </si>
  <si>
    <t>Grafik 1: Učešće vrsta osiguranja u ukupnoj  BFP</t>
  </si>
  <si>
    <r>
      <t xml:space="preserve">Šifra  
</t>
    </r>
    <r>
      <rPr>
        <i/>
        <sz val="8"/>
        <color theme="0"/>
        <rFont val="Arial"/>
        <family val="2"/>
        <charset val="238"/>
      </rPr>
      <t>Code</t>
    </r>
  </si>
  <si>
    <r>
      <rPr>
        <b/>
        <sz val="8"/>
        <rFont val="Arial"/>
        <family val="2"/>
        <charset val="238"/>
      </rPr>
      <t>Osiguranje od nezgode/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ccident insurance</t>
    </r>
  </si>
  <si>
    <r>
      <rPr>
        <b/>
        <sz val="8"/>
        <rFont val="Arial"/>
        <family val="2"/>
        <charset val="238"/>
      </rPr>
      <t>Zdravstveno osiguranje</t>
    </r>
    <r>
      <rPr>
        <sz val="8"/>
        <rFont val="Arial"/>
        <family val="2"/>
        <charset val="238"/>
      </rPr>
      <t xml:space="preserve">/
</t>
    </r>
    <r>
      <rPr>
        <i/>
        <sz val="8"/>
        <rFont val="Arial"/>
        <family val="2"/>
        <charset val="238"/>
      </rPr>
      <t>Health insurance</t>
    </r>
  </si>
  <si>
    <r>
      <rPr>
        <b/>
        <sz val="8"/>
        <rFont val="Arial"/>
        <family val="2"/>
        <charset val="238"/>
      </rPr>
      <t>Osiguranje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 Insurance</t>
    </r>
  </si>
  <si>
    <r>
      <rPr>
        <b/>
        <sz val="8"/>
        <rFont val="Arial"/>
        <family val="2"/>
        <charset val="238"/>
      </rPr>
      <t>Osiguranje šinskih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Railway rolling stock insurance</t>
    </r>
  </si>
  <si>
    <r>
      <rPr>
        <b/>
        <sz val="8"/>
        <rFont val="Arial"/>
        <family val="2"/>
        <charset val="238"/>
      </rPr>
      <t>Osiguranje vazduhoplova/</t>
    </r>
    <r>
      <rPr>
        <sz val="8"/>
        <rFont val="Arial"/>
        <family val="2"/>
        <charset val="238"/>
      </rPr>
      <t xml:space="preserve">
A</t>
    </r>
    <r>
      <rPr>
        <i/>
        <sz val="8"/>
        <rFont val="Arial"/>
        <family val="2"/>
        <charset val="238"/>
      </rPr>
      <t>ircraft insurance</t>
    </r>
  </si>
  <si>
    <r>
      <rPr>
        <b/>
        <sz val="8"/>
        <rFont val="Arial"/>
        <family val="2"/>
        <charset val="238"/>
      </rPr>
      <t>Osiguranje plovnih objekata/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Vessel insurance</t>
    </r>
  </si>
  <si>
    <r>
      <rPr>
        <b/>
        <sz val="8"/>
        <rFont val="Arial"/>
        <family val="2"/>
        <charset val="238"/>
      </rPr>
      <t>Osiguranje robe u prevozu/</t>
    </r>
    <r>
      <rPr>
        <sz val="8"/>
        <rFont val="Arial"/>
        <family val="2"/>
        <charset val="238"/>
      </rPr>
      <t xml:space="preserve">
G</t>
    </r>
    <r>
      <rPr>
        <i/>
        <sz val="8"/>
        <rFont val="Arial"/>
        <family val="2"/>
        <charset val="238"/>
      </rPr>
      <t>oods in transit insurance</t>
    </r>
  </si>
  <si>
    <r>
      <rPr>
        <b/>
        <sz val="8"/>
        <rFont val="Arial"/>
        <family val="2"/>
        <charset val="238"/>
      </rPr>
      <t>Osiguranje imovine od požara i drugih opasnosti/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Insurance against fire and other threats to property</t>
    </r>
  </si>
  <si>
    <r>
      <rPr>
        <b/>
        <sz val="8"/>
        <rFont val="Arial"/>
        <family val="2"/>
        <charset val="238"/>
      </rPr>
      <t>Ostala osiguranja imovine/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damage to property</t>
    </r>
  </si>
  <si>
    <r>
      <rPr>
        <b/>
        <sz val="8"/>
        <rFont val="Arial"/>
        <family val="2"/>
        <charset val="238"/>
      </rPr>
      <t>Osiguranje od odgovornosti za upotrebu motornih vozila/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Motor vehicles liability insurance</t>
    </r>
  </si>
  <si>
    <r>
      <rPr>
        <b/>
        <sz val="8"/>
        <rFont val="Arial"/>
        <family val="2"/>
        <charset val="238"/>
      </rPr>
      <t>Osiguranje od odgovornosti za upotrebu plovihih objekata/</t>
    </r>
    <r>
      <rPr>
        <sz val="8"/>
        <rFont val="Arial"/>
        <family val="2"/>
        <charset val="238"/>
      </rPr>
      <t xml:space="preserve">
V</t>
    </r>
    <r>
      <rPr>
        <i/>
        <sz val="8"/>
        <rFont val="Arial"/>
        <family val="2"/>
        <charset val="238"/>
      </rPr>
      <t>essel liability insurance</t>
    </r>
  </si>
  <si>
    <r>
      <rPr>
        <b/>
        <sz val="8"/>
        <rFont val="Arial"/>
        <family val="2"/>
        <charset val="238"/>
      </rPr>
      <t>Osiguranje od opšte odgovornosti za štetu/</t>
    </r>
    <r>
      <rPr>
        <sz val="8"/>
        <rFont val="Arial"/>
        <family val="2"/>
        <charset val="238"/>
      </rPr>
      <t xml:space="preserve">
General</t>
    </r>
    <r>
      <rPr>
        <i/>
        <sz val="8"/>
        <rFont val="Arial"/>
        <family val="2"/>
        <charset val="238"/>
      </rPr>
      <t xml:space="preserve"> liability insurance </t>
    </r>
  </si>
  <si>
    <r>
      <rPr>
        <b/>
        <sz val="8"/>
        <rFont val="Arial"/>
        <family val="2"/>
        <charset val="238"/>
      </rPr>
      <t>Osiguranje kredita/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Credit insurance</t>
    </r>
  </si>
  <si>
    <r>
      <rPr>
        <b/>
        <sz val="8"/>
        <rFont val="Arial"/>
        <family val="2"/>
        <charset val="238"/>
      </rPr>
      <t>Osiguranje finansijskih gubitaka/</t>
    </r>
    <r>
      <rPr>
        <sz val="8"/>
        <rFont val="Arial"/>
        <family val="2"/>
        <charset val="238"/>
      </rPr>
      <t xml:space="preserve">
F</t>
    </r>
    <r>
      <rPr>
        <i/>
        <sz val="8"/>
        <rFont val="Arial"/>
        <family val="2"/>
        <charset val="238"/>
      </rPr>
      <t>inancial loss insurance</t>
    </r>
  </si>
  <si>
    <r>
      <rPr>
        <b/>
        <sz val="8"/>
        <rFont val="Arial"/>
        <family val="2"/>
        <charset val="238"/>
      </rPr>
      <t>Osiguranje troškova pravne zaštite/</t>
    </r>
    <r>
      <rPr>
        <sz val="8"/>
        <rFont val="Arial"/>
        <family val="2"/>
        <charset val="238"/>
      </rPr>
      <t xml:space="preserve">
L</t>
    </r>
    <r>
      <rPr>
        <i/>
        <sz val="8"/>
        <rFont val="Arial"/>
        <family val="2"/>
        <charset val="238"/>
      </rPr>
      <t>egal expense insurance</t>
    </r>
  </si>
  <si>
    <r>
      <rPr>
        <b/>
        <sz val="8"/>
        <rFont val="Arial"/>
        <family val="2"/>
        <charset val="238"/>
      </rPr>
      <t>Putno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Travel insurance</t>
    </r>
  </si>
  <si>
    <r>
      <rPr>
        <b/>
        <sz val="8"/>
        <rFont val="Arial"/>
        <family val="2"/>
        <charset val="238"/>
      </rPr>
      <t>Druge vrste neživotnih osiguranja/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non-life insurance</t>
    </r>
  </si>
  <si>
    <r>
      <rPr>
        <b/>
        <sz val="8"/>
        <rFont val="Arial"/>
        <family val="2"/>
        <charset val="238"/>
      </rPr>
      <t>Rentno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Annuity insurance</t>
    </r>
  </si>
  <si>
    <r>
      <rPr>
        <b/>
        <sz val="8"/>
        <rFont val="Arial"/>
        <family val="2"/>
        <charset val="238"/>
      </rPr>
      <t>Dopunsko osiguranje lica uz osiguranje života/</t>
    </r>
    <r>
      <rPr>
        <sz val="8"/>
        <rFont val="Arial"/>
        <family val="2"/>
        <charset val="238"/>
      </rPr>
      <t xml:space="preserve">
Supplementary insurance in addition to life insurance </t>
    </r>
  </si>
  <si>
    <r>
      <rPr>
        <b/>
        <sz val="8"/>
        <rFont val="Arial"/>
        <family val="2"/>
        <charset val="238"/>
      </rPr>
      <t>Druge vrste životnih osiguranje/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Other classes of life insurance</t>
    </r>
  </si>
  <si>
    <r>
      <rPr>
        <b/>
        <sz val="8"/>
        <color theme="0"/>
        <rFont val="Arial"/>
        <family val="2"/>
        <charset val="238"/>
      </rPr>
      <t>UKUPNO  (neživotna osiguranja, vrste 01 - 19)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(non-life insurance, lines 01 -19)</t>
    </r>
  </si>
  <si>
    <r>
      <rPr>
        <b/>
        <sz val="8"/>
        <color theme="0"/>
        <rFont val="Arial"/>
        <family val="2"/>
        <charset val="238"/>
      </rPr>
      <t>UKUPNO  (životna osiguranja, vrste 20 - 23)</t>
    </r>
    <r>
      <rPr>
        <sz val="8"/>
        <color theme="0"/>
        <rFont val="Arial"/>
        <family val="2"/>
        <charset val="238"/>
      </rPr>
      <t xml:space="preserve">
</t>
    </r>
    <r>
      <rPr>
        <i/>
        <sz val="8"/>
        <color theme="0"/>
        <rFont val="Arial"/>
        <family val="2"/>
        <charset val="238"/>
      </rPr>
      <t>TOTAL (life insurance 20 - 23)</t>
    </r>
  </si>
  <si>
    <r>
      <t xml:space="preserve">UKUPNO / </t>
    </r>
    <r>
      <rPr>
        <b/>
        <i/>
        <sz val="8"/>
        <color theme="0"/>
        <rFont val="Arial"/>
        <family val="2"/>
        <charset val="238"/>
      </rPr>
      <t>TOTAL</t>
    </r>
  </si>
  <si>
    <r>
      <t xml:space="preserve">Neživotna osiguranja / </t>
    </r>
    <r>
      <rPr>
        <sz val="10"/>
        <color theme="0"/>
        <rFont val="Arial"/>
        <family val="2"/>
        <charset val="238"/>
      </rPr>
      <t>Non-Life Insurance</t>
    </r>
  </si>
  <si>
    <r>
      <t xml:space="preserve">Životna osiguranja / </t>
    </r>
    <r>
      <rPr>
        <sz val="10"/>
        <color theme="0"/>
        <rFont val="Arial"/>
        <family val="2"/>
        <charset val="238"/>
      </rPr>
      <t>Life Insurance</t>
    </r>
  </si>
  <si>
    <r>
      <t>Ukupna /</t>
    </r>
    <r>
      <rPr>
        <sz val="10"/>
        <color theme="0"/>
        <rFont val="Arial"/>
        <family val="2"/>
        <charset val="238"/>
      </rPr>
      <t xml:space="preserve"> Total </t>
    </r>
  </si>
  <si>
    <r>
      <t xml:space="preserve">Indeks/
 </t>
    </r>
    <r>
      <rPr>
        <sz val="9"/>
        <color theme="0"/>
        <rFont val="Arial"/>
        <family val="2"/>
        <charset val="238"/>
      </rPr>
      <t xml:space="preserve">Index </t>
    </r>
  </si>
  <si>
    <r>
      <t xml:space="preserve">Društvo 
</t>
    </r>
    <r>
      <rPr>
        <i/>
        <sz val="9"/>
        <color theme="0"/>
        <rFont val="Arial"/>
        <family val="2"/>
        <charset val="238"/>
      </rPr>
      <t>Company</t>
    </r>
  </si>
  <si>
    <r>
      <t xml:space="preserve">Štete/ </t>
    </r>
    <r>
      <rPr>
        <i/>
        <sz val="9"/>
        <color theme="0"/>
        <rFont val="Arial"/>
        <family val="2"/>
        <charset val="238"/>
      </rPr>
      <t>Claims</t>
    </r>
  </si>
  <si>
    <t>Sadržaj/Contents</t>
  </si>
  <si>
    <t>PRELIMINARNI IZVJEŠTAJ</t>
  </si>
  <si>
    <t xml:space="preserve">PRELIMINARY REPORT </t>
  </si>
  <si>
    <r>
      <t xml:space="preserve">Broj šteta/
</t>
    </r>
    <r>
      <rPr>
        <i/>
        <sz val="8"/>
        <color theme="0"/>
        <rFont val="Arial"/>
        <family val="2"/>
        <charset val="238"/>
      </rPr>
      <t>Number of  Claims</t>
    </r>
  </si>
  <si>
    <r>
      <t xml:space="preserve">Iznos/
  </t>
    </r>
    <r>
      <rPr>
        <i/>
        <sz val="8"/>
        <color theme="0"/>
        <rFont val="Arial"/>
        <family val="2"/>
        <charset val="238"/>
      </rPr>
      <t>Amount (€)</t>
    </r>
  </si>
  <si>
    <r>
      <t xml:space="preserve">Broj/ 
</t>
    </r>
    <r>
      <rPr>
        <i/>
        <sz val="8"/>
        <color theme="0"/>
        <rFont val="Arial"/>
        <family val="2"/>
        <charset val="238"/>
      </rPr>
      <t>Number</t>
    </r>
  </si>
  <si>
    <r>
      <t xml:space="preserve">Riješene štete/
</t>
    </r>
    <r>
      <rPr>
        <i/>
        <sz val="8"/>
        <color theme="0"/>
        <rFont val="Arial"/>
        <family val="2"/>
        <charset val="238"/>
      </rPr>
      <t>Settled Claims</t>
    </r>
  </si>
  <si>
    <r>
      <t xml:space="preserve">Vrste osiguranja/
</t>
    </r>
    <r>
      <rPr>
        <i/>
        <sz val="8"/>
        <color theme="0"/>
        <rFont val="Arial"/>
        <family val="2"/>
        <charset val="238"/>
      </rPr>
      <t xml:space="preserve">Class of Insurance </t>
    </r>
  </si>
  <si>
    <r>
      <t xml:space="preserve">Bruto fakturisana premija/
</t>
    </r>
    <r>
      <rPr>
        <b/>
        <i/>
        <sz val="8"/>
        <color theme="0"/>
        <rFont val="Arial"/>
        <family val="2"/>
        <charset val="238"/>
      </rPr>
      <t>G</t>
    </r>
    <r>
      <rPr>
        <i/>
        <sz val="8"/>
        <color theme="0"/>
        <rFont val="Arial"/>
        <family val="2"/>
        <charset val="238"/>
      </rPr>
      <t>ross writenn premium GWP (€)</t>
    </r>
  </si>
  <si>
    <r>
      <t xml:space="preserve">Osiguranja/ </t>
    </r>
    <r>
      <rPr>
        <i/>
        <sz val="9"/>
        <color theme="0"/>
        <rFont val="Arial"/>
        <family val="2"/>
        <charset val="238"/>
      </rPr>
      <t>Policies</t>
    </r>
  </si>
  <si>
    <r>
      <t xml:space="preserve">UKUPNO/ </t>
    </r>
    <r>
      <rPr>
        <i/>
        <sz val="9"/>
        <color theme="0"/>
        <rFont val="Arial"/>
        <family val="2"/>
        <charset val="238"/>
      </rPr>
      <t>TOTAL</t>
    </r>
  </si>
  <si>
    <t>Sava osiguranje AD</t>
  </si>
  <si>
    <r>
      <t xml:space="preserve">Sadržaj / </t>
    </r>
    <r>
      <rPr>
        <b/>
        <i/>
        <sz val="10"/>
        <color rgb="FF0000FF"/>
        <rFont val="Arial"/>
        <family val="2"/>
        <charset val="238"/>
      </rPr>
      <t>Table of Contents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</si>
  <si>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 / 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</si>
  <si>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r>
      <rPr>
        <b/>
        <sz val="8"/>
        <color theme="1"/>
        <rFont val="Arial"/>
        <family val="2"/>
        <charset val="238"/>
      </rPr>
      <t>Izvor</t>
    </r>
    <r>
      <rPr>
        <sz val="8"/>
        <color theme="1"/>
        <rFont val="Arial"/>
        <family val="2"/>
        <charset val="238"/>
      </rPr>
      <t xml:space="preserve">/Source: </t>
    </r>
    <r>
      <rPr>
        <b/>
        <sz val="8"/>
        <color theme="1"/>
        <rFont val="Arial"/>
        <family val="2"/>
        <charset val="238"/>
      </rPr>
      <t>ANO</t>
    </r>
    <r>
      <rPr>
        <sz val="8"/>
        <color theme="1"/>
        <rFont val="Arial"/>
        <family val="2"/>
        <charset val="238"/>
      </rPr>
      <t>/ISA</t>
    </r>
  </si>
  <si>
    <t>Wiener Städtische životno osiguranje AD</t>
  </si>
  <si>
    <r>
      <rPr>
        <b/>
        <sz val="8"/>
        <rFont val="Arial"/>
        <family val="2"/>
        <charset val="238"/>
      </rPr>
      <t>Osiguranje jemstva/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Suretyship insurance</t>
    </r>
  </si>
  <si>
    <r>
      <rPr>
        <b/>
        <sz val="8"/>
        <rFont val="Arial"/>
        <family val="2"/>
        <charset val="238"/>
      </rPr>
      <t>Osiguranje života/</t>
    </r>
    <r>
      <rPr>
        <sz val="8"/>
        <rFont val="Arial"/>
        <family val="2"/>
        <charset val="238"/>
      </rPr>
      <t xml:space="preserve">
Life insurance</t>
    </r>
  </si>
  <si>
    <r>
      <rPr>
        <b/>
        <sz val="8"/>
        <rFont val="Arial"/>
        <family val="2"/>
        <charset val="238"/>
      </rPr>
      <t>Osiguranje od odgovornosti za upotrebu vazduhoplova/</t>
    </r>
    <r>
      <rPr>
        <sz val="8"/>
        <rFont val="Arial"/>
        <family val="2"/>
        <charset val="238"/>
      </rPr>
      <t xml:space="preserve">
</t>
    </r>
    <r>
      <rPr>
        <i/>
        <sz val="8"/>
        <rFont val="Arial"/>
        <family val="2"/>
        <charset val="238"/>
      </rPr>
      <t>Aircraft liability insurance</t>
    </r>
  </si>
  <si>
    <r>
      <t xml:space="preserve">Broj osiguranja/ 
</t>
    </r>
    <r>
      <rPr>
        <i/>
        <sz val="8"/>
        <color theme="0"/>
        <rFont val="Arial"/>
        <family val="2"/>
        <charset val="238"/>
      </rPr>
      <t>Number of Insurance</t>
    </r>
  </si>
  <si>
    <r>
      <t xml:space="preserve">Učešće/ 
</t>
    </r>
    <r>
      <rPr>
        <sz val="9"/>
        <color theme="0"/>
        <rFont val="Arial"/>
        <family val="2"/>
        <charset val="238"/>
      </rPr>
      <t>Share V 2020</t>
    </r>
  </si>
  <si>
    <t>za period od 1. januara do 30. juna 2020. godine</t>
  </si>
  <si>
    <t>for the period 1 January - 30 June 2020</t>
  </si>
  <si>
    <t>Jul, 2020. godine                                                                                     verzija 01</t>
  </si>
  <si>
    <t>July 2020                                                                                           version 01</t>
  </si>
  <si>
    <t>Tablela 1: Podaci o osiguranju za period od 1. januara do 30. juna 2020. godine</t>
  </si>
  <si>
    <t>Table 1: Insurance data for the period 1 January - 30 June 2020</t>
  </si>
  <si>
    <t>Tablela 2: Bruto fakturisana premija za period od 1. januara do 30. juna 2020. godine</t>
  </si>
  <si>
    <t>Table 2: Gross Written Premium for the period 1 January - 30 June 2020</t>
  </si>
  <si>
    <r>
      <t xml:space="preserve">BFP/ </t>
    </r>
    <r>
      <rPr>
        <sz val="9"/>
        <color theme="0"/>
        <rFont val="Arial"/>
        <family val="2"/>
        <charset val="238"/>
      </rPr>
      <t>GWP 
VI 2019</t>
    </r>
  </si>
  <si>
    <r>
      <t xml:space="preserve">BFP/ </t>
    </r>
    <r>
      <rPr>
        <sz val="9"/>
        <color theme="0"/>
        <rFont val="Arial"/>
        <family val="2"/>
        <charset val="238"/>
      </rPr>
      <t>GWP
VI 2020</t>
    </r>
  </si>
  <si>
    <r>
      <t xml:space="preserve">Učešće/ 
</t>
    </r>
    <r>
      <rPr>
        <sz val="9"/>
        <color theme="0"/>
        <rFont val="Arial"/>
        <family val="2"/>
        <charset val="238"/>
      </rPr>
      <t>Share VI 2019</t>
    </r>
  </si>
  <si>
    <r>
      <t xml:space="preserve">Učešće/
  </t>
    </r>
    <r>
      <rPr>
        <sz val="9"/>
        <color theme="0"/>
        <rFont val="Arial"/>
        <family val="2"/>
        <charset val="238"/>
      </rPr>
      <t>Share VI 2020</t>
    </r>
  </si>
  <si>
    <r>
      <t xml:space="preserve">BFP/ </t>
    </r>
    <r>
      <rPr>
        <sz val="9"/>
        <color theme="0"/>
        <rFont val="Arial"/>
        <family val="2"/>
        <charset val="238"/>
      </rPr>
      <t>GWP 
VI</t>
    </r>
    <r>
      <rPr>
        <b/>
        <sz val="9"/>
        <color theme="0"/>
        <rFont val="Arial"/>
        <family val="2"/>
        <charset val="238"/>
      </rPr>
      <t xml:space="preserve"> </t>
    </r>
    <r>
      <rPr>
        <sz val="9"/>
        <color theme="0"/>
        <rFont val="Arial"/>
        <family val="2"/>
        <charset val="238"/>
      </rPr>
      <t>2019</t>
    </r>
  </si>
  <si>
    <r>
      <t xml:space="preserve">BFP/ </t>
    </r>
    <r>
      <rPr>
        <sz val="9"/>
        <color theme="0"/>
        <rFont val="Arial"/>
        <family val="2"/>
        <charset val="238"/>
      </rPr>
      <t>GWP
VI  2019</t>
    </r>
  </si>
  <si>
    <r>
      <t xml:space="preserve">Učešće/
 </t>
    </r>
    <r>
      <rPr>
        <sz val="9"/>
        <color theme="0"/>
        <rFont val="Arial"/>
        <family val="2"/>
        <charset val="238"/>
      </rPr>
      <t>Share VI 2019</t>
    </r>
  </si>
  <si>
    <r>
      <t xml:space="preserve">Učešće/ 
</t>
    </r>
    <r>
      <rPr>
        <sz val="9"/>
        <color theme="0"/>
        <rFont val="Arial"/>
        <family val="2"/>
        <charset val="238"/>
      </rPr>
      <t>Share VI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</si>
</sst>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(* #,##0.00_);_(* \(#,##0.00\);_(* &quot;-&quot;??_);_(@_)"/>
    <numFmt numFmtId="165" formatCode="#,###"/>
    <numFmt numFmtId="166" formatCode="00"/>
    <numFmt numFmtId="167" formatCode="_-* #,##0.00\ _k_n_-;\-* #,##0.00\ _k_n_-;_-* &quot;-&quot;??\ _k_n_-;_-@_-"/>
    <numFmt numFmtId="168" formatCode="#,##0_ ;\-#,##0\ "/>
    <numFmt numFmtId="169" formatCode="m\o\n\th\ d\,\ yyyy"/>
    <numFmt numFmtId="170" formatCode="#,#00"/>
    <numFmt numFmtId="171" formatCode="#,"/>
    <numFmt numFmtId="172" formatCode="0.0%"/>
    <numFmt numFmtId="173" formatCode="#,##0.0"/>
    <numFmt numFmtId="174" formatCode="0.0"/>
    <numFmt numFmtId="175" formatCode="_-* #,##0_-;\-* #,##0_-;_-* &quot;-&quot;??_-;_-@_-"/>
    <numFmt numFmtId="176" formatCode="#,##0_ ;[Red]\-#,##0\ "/>
    <numFmt numFmtId="177" formatCode="#,##0.0_ ;[Red]\-#,##0.0\ "/>
  </numFmts>
  <fonts count="6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10"/>
      <color rgb="FF000000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name val="Times New Roman"/>
      <family val="1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rgb="FF0000FF"/>
      <name val="Arial"/>
      <family val="2"/>
      <charset val="238"/>
    </font>
    <font>
      <b/>
      <sz val="10"/>
      <color theme="1"/>
      <name val="Arial"/>
      <family val="2"/>
      <charset val="238"/>
    </font>
    <font>
      <u/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0"/>
      <name val="Arial"/>
      <family val="2"/>
      <charset val="238"/>
    </font>
    <font>
      <i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i/>
      <u/>
      <sz val="10"/>
      <color rgb="FF0000FF"/>
      <name val="Arial"/>
      <family val="2"/>
      <charset val="238"/>
    </font>
    <font>
      <i/>
      <sz val="10"/>
      <color theme="1"/>
      <name val="Arial"/>
      <family val="2"/>
      <charset val="238"/>
    </font>
    <font>
      <b/>
      <i/>
      <sz val="8"/>
      <color theme="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theme="0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i/>
      <sz val="9"/>
      <color theme="0"/>
      <name val="Arial"/>
      <family val="2"/>
      <charset val="238"/>
    </font>
    <font>
      <i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0"/>
      <name val="Arial"/>
      <family val="2"/>
      <charset val="238"/>
    </font>
    <font>
      <sz val="11"/>
      <color rgb="FFC00000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0000FF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FF0000"/>
      <name val="Arial"/>
      <family val="2"/>
      <charset val="238"/>
    </font>
  </fonts>
  <fills count="4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rgb="FFAD1826"/>
        <bgColor indexed="9"/>
      </patternFill>
    </fill>
    <fill>
      <patternFill patternType="solid">
        <fgColor rgb="FFAD18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99">
    <xf numFmtId="0" fontId="0" fillId="0" borderId="0"/>
    <xf numFmtId="0" fontId="4" fillId="0" borderId="0"/>
    <xf numFmtId="167" fontId="4" fillId="0" borderId="0" applyFont="0" applyFill="0" applyBorder="0" applyAlignment="0" applyProtection="0"/>
    <xf numFmtId="0" fontId="7" fillId="0" borderId="0">
      <alignment vertical="top"/>
    </xf>
    <xf numFmtId="9" fontId="4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3" fillId="0" borderId="0"/>
    <xf numFmtId="0" fontId="6" fillId="0" borderId="0"/>
    <xf numFmtId="0" fontId="4" fillId="0" borderId="0"/>
    <xf numFmtId="0" fontId="6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4" applyNumberFormat="0" applyAlignment="0" applyProtection="0"/>
    <xf numFmtId="0" fontId="16" fillId="8" borderId="5" applyNumberFormat="0" applyAlignment="0" applyProtection="0"/>
    <xf numFmtId="0" fontId="17" fillId="8" borderId="4" applyNumberFormat="0" applyAlignment="0" applyProtection="0"/>
    <xf numFmtId="0" fontId="18" fillId="0" borderId="6" applyNumberFormat="0" applyFill="0" applyAlignment="0" applyProtection="0"/>
    <xf numFmtId="0" fontId="19" fillId="9" borderId="7" applyNumberFormat="0" applyAlignment="0" applyProtection="0"/>
    <xf numFmtId="0" fontId="20" fillId="0" borderId="0" applyNumberFormat="0" applyFill="0" applyBorder="0" applyAlignment="0" applyProtection="0"/>
    <xf numFmtId="0" fontId="3" fillId="10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34" borderId="0" applyNumberFormat="0" applyBorder="0" applyAlignment="0" applyProtection="0"/>
    <xf numFmtId="0" fontId="5" fillId="0" borderId="0"/>
    <xf numFmtId="0" fontId="2" fillId="0" borderId="0"/>
    <xf numFmtId="0" fontId="5" fillId="0" borderId="0">
      <alignment vertical="top"/>
    </xf>
    <xf numFmtId="169" fontId="26" fillId="0" borderId="0">
      <protection locked="0"/>
    </xf>
    <xf numFmtId="170" fontId="26" fillId="0" borderId="0">
      <protection locked="0"/>
    </xf>
    <xf numFmtId="171" fontId="27" fillId="0" borderId="0">
      <protection locked="0"/>
    </xf>
    <xf numFmtId="171" fontId="27" fillId="0" borderId="0">
      <protection locked="0"/>
    </xf>
    <xf numFmtId="0" fontId="6" fillId="0" borderId="0"/>
    <xf numFmtId="0" fontId="6" fillId="0" borderId="0">
      <alignment vertical="top"/>
    </xf>
    <xf numFmtId="0" fontId="2" fillId="0" borderId="0"/>
    <xf numFmtId="0" fontId="6" fillId="0" borderId="0">
      <alignment vertical="top"/>
    </xf>
    <xf numFmtId="0" fontId="25" fillId="0" borderId="0"/>
    <xf numFmtId="9" fontId="6" fillId="0" borderId="0" applyFont="0" applyFill="0" applyBorder="0" applyAlignment="0" applyProtection="0"/>
    <xf numFmtId="0" fontId="24" fillId="0" borderId="0">
      <alignment vertical="top"/>
    </xf>
    <xf numFmtId="0" fontId="28" fillId="0" borderId="0" applyNumberFormat="0" applyFill="0" applyBorder="0" applyAlignment="0" applyProtection="0">
      <alignment vertical="top"/>
      <protection locked="0"/>
    </xf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20" borderId="0" applyNumberFormat="0" applyBorder="0" applyAlignment="0" applyProtection="0"/>
    <xf numFmtId="0" fontId="4" fillId="24" borderId="0" applyNumberFormat="0" applyBorder="0" applyAlignment="0" applyProtection="0"/>
    <xf numFmtId="0" fontId="4" fillId="28" borderId="0" applyNumberFormat="0" applyBorder="0" applyAlignment="0" applyProtection="0"/>
    <xf numFmtId="0" fontId="4" fillId="32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9" borderId="0" applyNumberFormat="0" applyBorder="0" applyAlignment="0" applyProtection="0"/>
    <xf numFmtId="0" fontId="4" fillId="3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4" fillId="0" borderId="0"/>
    <xf numFmtId="0" fontId="6" fillId="0" borderId="0"/>
    <xf numFmtId="0" fontId="6" fillId="0" borderId="0">
      <alignment vertical="top"/>
    </xf>
    <xf numFmtId="0" fontId="6" fillId="0" borderId="0"/>
    <xf numFmtId="0" fontId="4" fillId="0" borderId="0"/>
    <xf numFmtId="0" fontId="4" fillId="0" borderId="0"/>
    <xf numFmtId="0" fontId="6" fillId="0" borderId="0"/>
    <xf numFmtId="0" fontId="6" fillId="0" borderId="0"/>
    <xf numFmtId="14" fontId="24" fillId="0" borderId="18" applyBorder="0"/>
    <xf numFmtId="0" fontId="6" fillId="0" borderId="0">
      <alignment vertical="top"/>
    </xf>
    <xf numFmtId="0" fontId="6" fillId="0" borderId="0"/>
    <xf numFmtId="0" fontId="4" fillId="10" borderId="8" applyNumberFormat="0" applyFont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17">
    <xf numFmtId="0" fontId="0" fillId="0" borderId="0" xfId="0"/>
    <xf numFmtId="0" fontId="30" fillId="0" borderId="0" xfId="66" applyFont="1" applyAlignment="1" applyProtection="1"/>
    <xf numFmtId="3" fontId="32" fillId="0" borderId="0" xfId="0" applyNumberFormat="1" applyFont="1"/>
    <xf numFmtId="0" fontId="42" fillId="0" borderId="0" xfId="0" applyFont="1"/>
    <xf numFmtId="0" fontId="5" fillId="0" borderId="0" xfId="0" applyFont="1"/>
    <xf numFmtId="0" fontId="44" fillId="0" borderId="0" xfId="0" applyFont="1"/>
    <xf numFmtId="0" fontId="43" fillId="0" borderId="0" xfId="66" applyFont="1" applyAlignment="1" applyProtection="1"/>
    <xf numFmtId="0" fontId="42" fillId="0" borderId="10" xfId="0" applyFont="1" applyBorder="1"/>
    <xf numFmtId="3" fontId="48" fillId="0" borderId="0" xfId="0" applyNumberFormat="1" applyFont="1"/>
    <xf numFmtId="3" fontId="42" fillId="0" borderId="0" xfId="0" applyNumberFormat="1" applyFont="1"/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 wrapText="1"/>
    </xf>
    <xf numFmtId="3" fontId="32" fillId="0" borderId="0" xfId="0" applyNumberFormat="1" applyFont="1" applyAlignment="1">
      <alignment vertical="center"/>
    </xf>
    <xf numFmtId="3" fontId="36" fillId="0" borderId="0" xfId="0" applyNumberFormat="1" applyFont="1"/>
    <xf numFmtId="3" fontId="52" fillId="0" borderId="0" xfId="0" applyNumberFormat="1" applyFont="1"/>
    <xf numFmtId="3" fontId="36" fillId="35" borderId="0" xfId="0" applyNumberFormat="1" applyFont="1" applyFill="1"/>
    <xf numFmtId="3" fontId="52" fillId="35" borderId="0" xfId="0" applyNumberFormat="1" applyFont="1" applyFill="1"/>
    <xf numFmtId="0" fontId="0" fillId="0" borderId="0" xfId="0" applyAlignment="1">
      <alignment horizontal="center" vertical="center"/>
    </xf>
    <xf numFmtId="0" fontId="41" fillId="35" borderId="0" xfId="62" applyFont="1" applyFill="1" applyAlignment="1">
      <alignment horizontal="center" vertical="center"/>
    </xf>
    <xf numFmtId="0" fontId="0" fillId="39" borderId="0" xfId="0" applyFill="1" applyAlignment="1">
      <alignment horizontal="center" vertical="center"/>
    </xf>
    <xf numFmtId="0" fontId="29" fillId="35" borderId="0" xfId="0" applyFont="1" applyFill="1" applyAlignment="1">
      <alignment horizontal="center" vertical="center"/>
    </xf>
    <xf numFmtId="0" fontId="54" fillId="37" borderId="0" xfId="3" applyFont="1" applyFill="1" applyAlignment="1">
      <alignment horizontal="center" vertical="center" wrapText="1"/>
    </xf>
    <xf numFmtId="0" fontId="55" fillId="38" borderId="0" xfId="0" applyFont="1" applyFill="1" applyAlignment="1">
      <alignment horizontal="center" vertical="center"/>
    </xf>
    <xf numFmtId="172" fontId="56" fillId="3" borderId="11" xfId="6" applyNumberFormat="1" applyFont="1" applyFill="1" applyBorder="1" applyAlignment="1">
      <alignment horizontal="center" vertical="center"/>
    </xf>
    <xf numFmtId="172" fontId="48" fillId="2" borderId="11" xfId="0" applyNumberFormat="1" applyFont="1" applyFill="1" applyBorder="1" applyAlignment="1">
      <alignment horizontal="center"/>
    </xf>
    <xf numFmtId="0" fontId="38" fillId="3" borderId="11" xfId="3" applyFont="1" applyFill="1" applyBorder="1" applyAlignment="1">
      <alignment horizontal="left" vertical="center" wrapText="1"/>
    </xf>
    <xf numFmtId="0" fontId="35" fillId="38" borderId="11" xfId="3" applyFont="1" applyFill="1" applyBorder="1" applyAlignment="1">
      <alignment horizontal="left" vertical="center" wrapText="1"/>
    </xf>
    <xf numFmtId="3" fontId="56" fillId="3" borderId="11" xfId="6" applyNumberFormat="1" applyFont="1" applyFill="1" applyBorder="1" applyAlignment="1">
      <alignment horizontal="right" vertical="center"/>
    </xf>
    <xf numFmtId="3" fontId="57" fillId="3" borderId="11" xfId="3" applyNumberFormat="1" applyFont="1" applyFill="1" applyBorder="1" applyAlignment="1">
      <alignment horizontal="right" vertical="center" wrapText="1"/>
    </xf>
    <xf numFmtId="3" fontId="48" fillId="2" borderId="11" xfId="0" applyNumberFormat="1" applyFont="1" applyFill="1" applyBorder="1" applyAlignment="1">
      <alignment horizontal="right"/>
    </xf>
    <xf numFmtId="3" fontId="56" fillId="2" borderId="11" xfId="3" applyNumberFormat="1" applyFont="1" applyFill="1" applyBorder="1" applyAlignment="1">
      <alignment horizontal="left" vertical="center"/>
    </xf>
    <xf numFmtId="3" fontId="46" fillId="38" borderId="11" xfId="0" applyNumberFormat="1" applyFont="1" applyFill="1" applyBorder="1" applyAlignment="1">
      <alignment horizontal="left" vertical="center"/>
    </xf>
    <xf numFmtId="9" fontId="46" fillId="38" borderId="11" xfId="0" applyNumberFormat="1" applyFont="1" applyFill="1" applyBorder="1" applyAlignment="1">
      <alignment horizontal="center" vertical="center"/>
    </xf>
    <xf numFmtId="166" fontId="37" fillId="2" borderId="11" xfId="3" applyNumberFormat="1" applyFont="1" applyFill="1" applyBorder="1" applyAlignment="1">
      <alignment horizontal="center" vertical="center" wrapText="1"/>
    </xf>
    <xf numFmtId="166" fontId="35" fillId="38" borderId="11" xfId="3" applyNumberFormat="1" applyFont="1" applyFill="1" applyBorder="1" applyAlignment="1">
      <alignment horizontal="center" vertical="center" wrapText="1"/>
    </xf>
    <xf numFmtId="0" fontId="33" fillId="38" borderId="11" xfId="3" applyFont="1" applyFill="1" applyBorder="1" applyAlignment="1">
      <alignment vertical="center" wrapText="1"/>
    </xf>
    <xf numFmtId="9" fontId="46" fillId="37" borderId="11" xfId="6" applyNumberFormat="1" applyFont="1" applyFill="1" applyBorder="1" applyAlignment="1">
      <alignment horizontal="center" vertical="center"/>
    </xf>
    <xf numFmtId="3" fontId="46" fillId="38" borderId="11" xfId="0" applyNumberFormat="1" applyFont="1" applyFill="1" applyBorder="1" applyAlignment="1">
      <alignment horizontal="right" vertical="center"/>
    </xf>
    <xf numFmtId="3" fontId="46" fillId="37" borderId="11" xfId="3" applyNumberFormat="1" applyFont="1" applyFill="1" applyBorder="1" applyAlignment="1">
      <alignment horizontal="center" vertical="center" wrapText="1"/>
    </xf>
    <xf numFmtId="168" fontId="37" fillId="3" borderId="11" xfId="6" applyNumberFormat="1" applyFont="1" applyFill="1" applyBorder="1" applyAlignment="1">
      <alignment horizontal="right" vertical="center" wrapText="1"/>
    </xf>
    <xf numFmtId="168" fontId="38" fillId="2" borderId="11" xfId="5" applyNumberFormat="1" applyFont="1" applyFill="1" applyBorder="1" applyAlignment="1">
      <alignment horizontal="right" vertical="center" wrapText="1"/>
    </xf>
    <xf numFmtId="0" fontId="41" fillId="35" borderId="0" xfId="9" applyFont="1" applyFill="1" applyAlignment="1">
      <alignment horizontal="center" vertical="center"/>
    </xf>
    <xf numFmtId="3" fontId="48" fillId="2" borderId="12" xfId="0" applyNumberFormat="1" applyFont="1" applyFill="1" applyBorder="1" applyAlignment="1">
      <alignment horizontal="left"/>
    </xf>
    <xf numFmtId="3" fontId="48" fillId="2" borderId="13" xfId="0" applyNumberFormat="1" applyFont="1" applyFill="1" applyBorder="1" applyAlignment="1">
      <alignment horizontal="right"/>
    </xf>
    <xf numFmtId="3" fontId="57" fillId="3" borderId="14" xfId="3" applyNumberFormat="1" applyFont="1" applyFill="1" applyBorder="1" applyAlignment="1">
      <alignment horizontal="right" vertical="center" wrapText="1"/>
    </xf>
    <xf numFmtId="172" fontId="56" fillId="3" borderId="14" xfId="6" applyNumberFormat="1" applyFont="1" applyFill="1" applyBorder="1" applyAlignment="1">
      <alignment horizontal="center" vertical="center"/>
    </xf>
    <xf numFmtId="3" fontId="46" fillId="38" borderId="15" xfId="0" applyNumberFormat="1" applyFont="1" applyFill="1" applyBorder="1" applyAlignment="1">
      <alignment horizontal="right" vertical="center"/>
    </xf>
    <xf numFmtId="9" fontId="46" fillId="38" borderId="15" xfId="0" applyNumberFormat="1" applyFont="1" applyFill="1" applyBorder="1" applyAlignment="1">
      <alignment horizontal="center" vertical="center"/>
    </xf>
    <xf numFmtId="3" fontId="48" fillId="35" borderId="0" xfId="0" applyNumberFormat="1" applyFont="1" applyFill="1" applyAlignment="1">
      <alignment horizontal="center"/>
    </xf>
    <xf numFmtId="172" fontId="56" fillId="3" borderId="12" xfId="6" applyNumberFormat="1" applyFont="1" applyFill="1" applyBorder="1" applyAlignment="1">
      <alignment horizontal="center" vertical="center"/>
    </xf>
    <xf numFmtId="172" fontId="56" fillId="3" borderId="16" xfId="6" applyNumberFormat="1" applyFont="1" applyFill="1" applyBorder="1" applyAlignment="1">
      <alignment horizontal="center" vertical="center"/>
    </xf>
    <xf numFmtId="3" fontId="57" fillId="3" borderId="13" xfId="3" applyNumberFormat="1" applyFont="1" applyFill="1" applyBorder="1" applyAlignment="1">
      <alignment horizontal="right" vertical="center" wrapText="1"/>
    </xf>
    <xf numFmtId="3" fontId="46" fillId="37" borderId="14" xfId="3" applyNumberFormat="1" applyFont="1" applyFill="1" applyBorder="1" applyAlignment="1">
      <alignment horizontal="center" vertical="center" wrapText="1"/>
    </xf>
    <xf numFmtId="3" fontId="48" fillId="2" borderId="17" xfId="0" applyNumberFormat="1" applyFont="1" applyFill="1" applyBorder="1" applyAlignment="1">
      <alignment horizontal="right"/>
    </xf>
    <xf numFmtId="3" fontId="48" fillId="2" borderId="15" xfId="0" applyNumberFormat="1" applyFont="1" applyFill="1" applyBorder="1" applyAlignment="1">
      <alignment horizontal="right"/>
    </xf>
    <xf numFmtId="172" fontId="48" fillId="2" borderId="15" xfId="0" applyNumberFormat="1" applyFont="1" applyFill="1" applyBorder="1" applyAlignment="1">
      <alignment horizontal="center"/>
    </xf>
    <xf numFmtId="3" fontId="57" fillId="36" borderId="0" xfId="3" applyNumberFormat="1" applyFont="1" applyFill="1" applyAlignment="1">
      <alignment horizontal="center" vertical="center" wrapText="1"/>
    </xf>
    <xf numFmtId="3" fontId="56" fillId="36" borderId="0" xfId="6" applyNumberFormat="1" applyFont="1" applyFill="1" applyAlignment="1">
      <alignment horizontal="center" vertical="center"/>
    </xf>
    <xf numFmtId="3" fontId="57" fillId="35" borderId="0" xfId="5" applyNumberFormat="1" applyFont="1" applyFill="1" applyAlignment="1">
      <alignment horizontal="center" vertical="center"/>
    </xf>
    <xf numFmtId="0" fontId="43" fillId="0" borderId="0" xfId="66" applyFont="1" applyAlignment="1" applyProtection="1">
      <alignment horizontal="left"/>
    </xf>
    <xf numFmtId="3" fontId="43" fillId="0" borderId="0" xfId="66" applyNumberFormat="1" applyFont="1" applyAlignment="1" applyProtection="1">
      <alignment horizontal="left" vertical="center" wrapText="1"/>
    </xf>
    <xf numFmtId="3" fontId="30" fillId="0" borderId="0" xfId="66" applyNumberFormat="1" applyFont="1" applyAlignment="1" applyProtection="1">
      <alignment horizontal="left" vertical="center" wrapText="1"/>
    </xf>
    <xf numFmtId="0" fontId="32" fillId="35" borderId="0" xfId="0" applyFont="1" applyFill="1" applyAlignment="1">
      <alignment horizontal="right" vertical="center"/>
    </xf>
    <xf numFmtId="49" fontId="32" fillId="35" borderId="0" xfId="0" applyNumberFormat="1" applyFont="1" applyFill="1" applyAlignment="1">
      <alignment horizontal="right" vertical="center"/>
    </xf>
    <xf numFmtId="173" fontId="32" fillId="0" borderId="0" xfId="0" applyNumberFormat="1" applyFont="1"/>
    <xf numFmtId="3" fontId="56" fillId="3" borderId="11" xfId="6" applyNumberFormat="1" applyFont="1" applyFill="1" applyBorder="1" applyAlignment="1">
      <alignment horizontal="right" vertical="center" wrapText="1"/>
    </xf>
    <xf numFmtId="168" fontId="35" fillId="37" borderId="11" xfId="6" applyNumberFormat="1" applyFont="1" applyFill="1" applyBorder="1" applyAlignment="1">
      <alignment horizontal="right" vertical="center" wrapText="1"/>
    </xf>
    <xf numFmtId="168" fontId="33" fillId="37" borderId="11" xfId="6" applyNumberFormat="1" applyFont="1" applyFill="1" applyBorder="1" applyAlignment="1">
      <alignment horizontal="right" vertical="center" wrapText="1"/>
    </xf>
    <xf numFmtId="168" fontId="38" fillId="3" borderId="11" xfId="6" applyNumberFormat="1" applyFont="1" applyFill="1" applyBorder="1" applyAlignment="1">
      <alignment horizontal="right" vertical="center" wrapText="1"/>
    </xf>
    <xf numFmtId="0" fontId="32" fillId="39" borderId="0" xfId="0" applyFont="1" applyFill="1" applyAlignment="1">
      <alignment horizontal="center" vertical="center"/>
    </xf>
    <xf numFmtId="0" fontId="32" fillId="39" borderId="0" xfId="0" applyFont="1" applyFill="1" applyAlignment="1">
      <alignment vertical="center" wrapText="1"/>
    </xf>
    <xf numFmtId="173" fontId="31" fillId="39" borderId="0" xfId="0" applyNumberFormat="1" applyFont="1" applyFill="1"/>
    <xf numFmtId="165" fontId="33" fillId="37" borderId="11" xfId="3" applyNumberFormat="1" applyFont="1" applyFill="1" applyBorder="1" applyAlignment="1">
      <alignment horizontal="center" vertical="center" wrapText="1"/>
    </xf>
    <xf numFmtId="0" fontId="53" fillId="35" borderId="0" xfId="0" applyFont="1" applyFill="1" applyAlignment="1">
      <alignment vertical="center"/>
    </xf>
    <xf numFmtId="0" fontId="36" fillId="35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0" fontId="52" fillId="35" borderId="0" xfId="0" applyFont="1" applyFill="1" applyAlignment="1">
      <alignment vertical="center"/>
    </xf>
    <xf numFmtId="0" fontId="52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2" fillId="39" borderId="0" xfId="0" applyFont="1" applyFill="1" applyAlignment="1">
      <alignment vertical="center"/>
    </xf>
    <xf numFmtId="0" fontId="32" fillId="0" borderId="0" xfId="0" applyFont="1" applyAlignment="1">
      <alignment vertical="center"/>
    </xf>
    <xf numFmtId="174" fontId="32" fillId="39" borderId="0" xfId="0" applyNumberFormat="1" applyFont="1" applyFill="1" applyAlignment="1">
      <alignment vertical="center" wrapText="1"/>
    </xf>
    <xf numFmtId="3" fontId="32" fillId="39" borderId="0" xfId="0" applyNumberFormat="1" applyFont="1" applyFill="1" applyAlignment="1">
      <alignment vertical="center" wrapText="1"/>
    </xf>
    <xf numFmtId="173" fontId="32" fillId="0" borderId="0" xfId="0" applyNumberFormat="1" applyFont="1" applyAlignment="1">
      <alignment vertical="center"/>
    </xf>
    <xf numFmtId="0" fontId="31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3" fontId="46" fillId="37" borderId="12" xfId="3" applyNumberFormat="1" applyFont="1" applyFill="1" applyBorder="1" applyAlignment="1">
      <alignment horizontal="center" vertical="center" wrapText="1"/>
    </xf>
    <xf numFmtId="173" fontId="56" fillId="3" borderId="12" xfId="6" applyNumberFormat="1" applyFont="1" applyFill="1" applyBorder="1" applyAlignment="1">
      <alignment horizontal="center" vertical="center"/>
    </xf>
    <xf numFmtId="173" fontId="57" fillId="3" borderId="12" xfId="6" applyNumberFormat="1" applyFont="1" applyFill="1" applyBorder="1" applyAlignment="1">
      <alignment horizontal="center" vertical="center"/>
    </xf>
    <xf numFmtId="173" fontId="46" fillId="37" borderId="12" xfId="6" applyNumberFormat="1" applyFont="1" applyFill="1" applyBorder="1" applyAlignment="1">
      <alignment horizontal="center" vertical="center"/>
    </xf>
    <xf numFmtId="172" fontId="59" fillId="39" borderId="0" xfId="97" applyNumberFormat="1" applyFont="1" applyFill="1" applyAlignment="1">
      <alignment vertical="center"/>
    </xf>
    <xf numFmtId="173" fontId="59" fillId="39" borderId="0" xfId="0" applyNumberFormat="1" applyFont="1" applyFill="1" applyAlignment="1">
      <alignment vertical="center"/>
    </xf>
    <xf numFmtId="3" fontId="59" fillId="39" borderId="0" xfId="0" applyNumberFormat="1" applyFont="1" applyFill="1" applyAlignment="1">
      <alignment vertical="center"/>
    </xf>
    <xf numFmtId="3" fontId="59" fillId="0" borderId="0" xfId="0" applyNumberFormat="1" applyFont="1" applyAlignment="1">
      <alignment vertical="center"/>
    </xf>
    <xf numFmtId="3" fontId="60" fillId="39" borderId="0" xfId="0" applyNumberFormat="1" applyFont="1" applyFill="1" applyAlignment="1">
      <alignment vertical="center"/>
    </xf>
    <xf numFmtId="175" fontId="56" fillId="3" borderId="14" xfId="98" applyNumberFormat="1" applyFont="1" applyFill="1" applyBorder="1" applyAlignment="1">
      <alignment horizontal="right" vertical="center"/>
    </xf>
    <xf numFmtId="176" fontId="48" fillId="0" borderId="0" xfId="0" applyNumberFormat="1" applyFont="1"/>
    <xf numFmtId="176" fontId="32" fillId="0" borderId="0" xfId="0" applyNumberFormat="1" applyFont="1"/>
    <xf numFmtId="176" fontId="32" fillId="0" borderId="0" xfId="0" applyNumberFormat="1" applyFont="1" applyAlignment="1">
      <alignment vertical="center"/>
    </xf>
    <xf numFmtId="177" fontId="32" fillId="0" borderId="0" xfId="0" applyNumberFormat="1" applyFont="1"/>
    <xf numFmtId="174" fontId="32" fillId="0" borderId="0" xfId="97" applyNumberFormat="1" applyFont="1"/>
    <xf numFmtId="175" fontId="59" fillId="39" borderId="0" xfId="98" applyNumberFormat="1" applyFont="1" applyFill="1" applyAlignment="1">
      <alignment vertical="center"/>
    </xf>
    <xf numFmtId="0" fontId="52" fillId="35" borderId="0" xfId="0" applyFont="1" applyFill="1" applyAlignment="1">
      <alignment horizontal="left" vertical="center"/>
    </xf>
    <xf numFmtId="0" fontId="28" fillId="0" borderId="0" xfId="66" applyAlignment="1" applyProtection="1">
      <alignment horizontal="left" vertical="center"/>
    </xf>
    <xf numFmtId="0" fontId="31" fillId="0" borderId="0" xfId="0" applyFont="1" applyAlignment="1">
      <alignment horizontal="left" vertical="center"/>
    </xf>
    <xf numFmtId="0" fontId="33" fillId="37" borderId="11" xfId="3" applyFont="1" applyFill="1" applyBorder="1" applyAlignment="1">
      <alignment horizontal="center" vertical="center" wrapText="1"/>
    </xf>
    <xf numFmtId="0" fontId="52" fillId="0" borderId="0" xfId="0" applyFont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33" fillId="38" borderId="11" xfId="3" applyFont="1" applyFill="1" applyBorder="1" applyAlignment="1">
      <alignment horizontal="center" vertical="center" wrapText="1"/>
    </xf>
    <xf numFmtId="165" fontId="33" fillId="37" borderId="11" xfId="3" applyNumberFormat="1" applyFont="1" applyFill="1" applyBorder="1" applyAlignment="1">
      <alignment horizontal="center" vertical="center" wrapText="1"/>
    </xf>
    <xf numFmtId="0" fontId="46" fillId="38" borderId="11" xfId="3" applyFont="1" applyFill="1" applyBorder="1" applyAlignment="1">
      <alignment horizontal="center" vertical="center"/>
    </xf>
    <xf numFmtId="165" fontId="46" fillId="37" borderId="11" xfId="3" applyNumberFormat="1" applyFont="1" applyFill="1" applyBorder="1" applyAlignment="1">
      <alignment horizontal="center" vertical="center" wrapText="1"/>
    </xf>
    <xf numFmtId="3" fontId="32" fillId="0" borderId="0" xfId="0" applyNumberFormat="1" applyFont="1" applyAlignment="1">
      <alignment horizontal="center"/>
    </xf>
    <xf numFmtId="3" fontId="53" fillId="35" borderId="0" xfId="0" applyNumberFormat="1" applyFont="1" applyFill="1" applyAlignment="1">
      <alignment horizontal="left" vertical="center" wrapText="1"/>
    </xf>
    <xf numFmtId="3" fontId="52" fillId="35" borderId="0" xfId="0" applyNumberFormat="1" applyFont="1" applyFill="1" applyAlignment="1">
      <alignment horizontal="left" vertical="center" wrapText="1"/>
    </xf>
    <xf numFmtId="3" fontId="49" fillId="37" borderId="11" xfId="3" applyNumberFormat="1" applyFont="1" applyFill="1" applyBorder="1" applyAlignment="1">
      <alignment horizontal="center" vertical="center" wrapText="1"/>
    </xf>
    <xf numFmtId="3" fontId="46" fillId="37" borderId="11" xfId="3" applyNumberFormat="1" applyFont="1" applyFill="1" applyBorder="1" applyAlignment="1">
      <alignment horizontal="center" vertical="center" wrapText="1"/>
    </xf>
  </cellXfs>
  <cellStyles count="99">
    <cellStyle name="20% - Accent1" xfId="29" builtinId="30" customBuiltin="1"/>
    <cellStyle name="20% - Accent1 2" xfId="67" xr:uid="{00000000-0005-0000-0000-000001000000}"/>
    <cellStyle name="20% - Accent2" xfId="33" builtinId="34" customBuiltin="1"/>
    <cellStyle name="20% - Accent2 2" xfId="68" xr:uid="{00000000-0005-0000-0000-000003000000}"/>
    <cellStyle name="20% - Accent3" xfId="37" builtinId="38" customBuiltin="1"/>
    <cellStyle name="20% - Accent3 2" xfId="69" xr:uid="{00000000-0005-0000-0000-000005000000}"/>
    <cellStyle name="20% - Accent4" xfId="41" builtinId="42" customBuiltin="1"/>
    <cellStyle name="20% - Accent4 2" xfId="70" xr:uid="{00000000-0005-0000-0000-000007000000}"/>
    <cellStyle name="20% - Accent5" xfId="45" builtinId="46" customBuiltin="1"/>
    <cellStyle name="20% - Accent5 2" xfId="71" xr:uid="{00000000-0005-0000-0000-000009000000}"/>
    <cellStyle name="20% - Accent6" xfId="49" builtinId="50" customBuiltin="1"/>
    <cellStyle name="20% - Accent6 2" xfId="72" xr:uid="{00000000-0005-0000-0000-00000B000000}"/>
    <cellStyle name="40% - Accent1" xfId="30" builtinId="31" customBuiltin="1"/>
    <cellStyle name="40% - Accent1 2" xfId="73" xr:uid="{00000000-0005-0000-0000-00000D000000}"/>
    <cellStyle name="40% - Accent2" xfId="34" builtinId="35" customBuiltin="1"/>
    <cellStyle name="40% - Accent2 2" xfId="74" xr:uid="{00000000-0005-0000-0000-00000F000000}"/>
    <cellStyle name="40% - Accent3" xfId="38" builtinId="39" customBuiltin="1"/>
    <cellStyle name="40% - Accent3 2" xfId="75" xr:uid="{00000000-0005-0000-0000-000011000000}"/>
    <cellStyle name="40% - Accent4" xfId="42" builtinId="43" customBuiltin="1"/>
    <cellStyle name="40% - Accent4 2" xfId="76" xr:uid="{00000000-0005-0000-0000-000013000000}"/>
    <cellStyle name="40% - Accent5" xfId="46" builtinId="47" customBuiltin="1"/>
    <cellStyle name="40% - Accent5 2" xfId="77" xr:uid="{00000000-0005-0000-0000-000015000000}"/>
    <cellStyle name="40% - Accent6" xfId="50" builtinId="51" customBuiltin="1"/>
    <cellStyle name="40% - Accent6 2" xfId="78" xr:uid="{00000000-0005-0000-0000-000017000000}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28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17" builtinId="27" customBuiltin="1"/>
    <cellStyle name="Calculation" xfId="21" builtinId="22" customBuiltin="1"/>
    <cellStyle name="Check Cell" xfId="23" builtinId="23" customBuiltin="1"/>
    <cellStyle name="Comma" xfId="98" builtinId="3"/>
    <cellStyle name="Comma 2" xfId="2" xr:uid="{00000000-0005-0000-0000-000028000000}"/>
    <cellStyle name="Comma 3" xfId="96" xr:uid="{00000000-0005-0000-0000-000029000000}"/>
    <cellStyle name="Comma_12 Tablica 14-Grafikon 4" xfId="5" xr:uid="{00000000-0005-0000-0000-00002A000000}"/>
    <cellStyle name="Comma_Mjesecni_zbrojni_11_09" xfId="6" xr:uid="{00000000-0005-0000-0000-00002B000000}"/>
    <cellStyle name="Date" xfId="55" xr:uid="{00000000-0005-0000-0000-00002C000000}"/>
    <cellStyle name="Explanatory Text" xfId="26" builtinId="53" customBuiltin="1"/>
    <cellStyle name="Fixed" xfId="56" xr:uid="{00000000-0005-0000-0000-00002E000000}"/>
    <cellStyle name="Good" xfId="16" builtinId="26" customBuiltin="1"/>
    <cellStyle name="Heading 1" xfId="12" builtinId="16" customBuiltin="1"/>
    <cellStyle name="Heading 2" xfId="13" builtinId="17" customBuiltin="1"/>
    <cellStyle name="Heading 3" xfId="14" builtinId="18" customBuiltin="1"/>
    <cellStyle name="Heading 4" xfId="15" builtinId="19" customBuiltin="1"/>
    <cellStyle name="Heading1" xfId="57" xr:uid="{00000000-0005-0000-0000-000034000000}"/>
    <cellStyle name="Heading2" xfId="58" xr:uid="{00000000-0005-0000-0000-000035000000}"/>
    <cellStyle name="Hyperlink" xfId="66" builtinId="8"/>
    <cellStyle name="Input" xfId="19" builtinId="20" customBuiltin="1"/>
    <cellStyle name="Linked Cell" xfId="22" builtinId="24" customBuiltin="1"/>
    <cellStyle name="Neutral" xfId="18" builtinId="28" customBuiltin="1"/>
    <cellStyle name="Normal" xfId="0" builtinId="0"/>
    <cellStyle name="Normal 10" xfId="79" xr:uid="{00000000-0005-0000-0000-00003B000000}"/>
    <cellStyle name="Normal 11" xfId="80" xr:uid="{00000000-0005-0000-0000-00003C000000}"/>
    <cellStyle name="Normal 13" xfId="81" xr:uid="{00000000-0005-0000-0000-00003D000000}"/>
    <cellStyle name="Normal 2" xfId="7" xr:uid="{00000000-0005-0000-0000-00003E000000}"/>
    <cellStyle name="Normal 2 2" xfId="53" xr:uid="{00000000-0005-0000-0000-00003F000000}"/>
    <cellStyle name="Normal 2 2 2" xfId="83" xr:uid="{00000000-0005-0000-0000-000040000000}"/>
    <cellStyle name="Normal 2 2 3" xfId="84" xr:uid="{00000000-0005-0000-0000-000041000000}"/>
    <cellStyle name="Normal 2 2 4" xfId="85" xr:uid="{00000000-0005-0000-0000-000042000000}"/>
    <cellStyle name="Normal 2 2 5" xfId="82" xr:uid="{00000000-0005-0000-0000-000043000000}"/>
    <cellStyle name="Normal 2 3" xfId="59" xr:uid="{00000000-0005-0000-0000-000044000000}"/>
    <cellStyle name="Normal 2 3 2" xfId="86" xr:uid="{00000000-0005-0000-0000-000045000000}"/>
    <cellStyle name="Normal 2 4" xfId="87" xr:uid="{00000000-0005-0000-0000-000046000000}"/>
    <cellStyle name="Normal 21" xfId="60" xr:uid="{00000000-0005-0000-0000-000047000000}"/>
    <cellStyle name="Normal 3" xfId="8" xr:uid="{00000000-0005-0000-0000-000048000000}"/>
    <cellStyle name="Normal 3 2" xfId="61" xr:uid="{00000000-0005-0000-0000-000049000000}"/>
    <cellStyle name="Normal 3 2 2" xfId="10" xr:uid="{00000000-0005-0000-0000-00004A000000}"/>
    <cellStyle name="Normal 3 3" xfId="88" xr:uid="{00000000-0005-0000-0000-00004B000000}"/>
    <cellStyle name="Normal 3 4" xfId="89" xr:uid="{00000000-0005-0000-0000-00004C000000}"/>
    <cellStyle name="Normal 3 5" xfId="94" xr:uid="{00000000-0005-0000-0000-00004D000000}"/>
    <cellStyle name="Normal 4" xfId="9" xr:uid="{00000000-0005-0000-0000-00004E000000}"/>
    <cellStyle name="Normal 4 2" xfId="62" xr:uid="{00000000-0005-0000-0000-00004F000000}"/>
    <cellStyle name="Normal 4 3" xfId="90" xr:uid="{00000000-0005-0000-0000-000050000000}"/>
    <cellStyle name="Normal 5" xfId="1" xr:uid="{00000000-0005-0000-0000-000051000000}"/>
    <cellStyle name="Normal 5 2" xfId="92" xr:uid="{00000000-0005-0000-0000-000052000000}"/>
    <cellStyle name="Normal 5 3" xfId="91" xr:uid="{00000000-0005-0000-0000-000053000000}"/>
    <cellStyle name="Normal 6" xfId="52" xr:uid="{00000000-0005-0000-0000-000054000000}"/>
    <cellStyle name="Normal 7" xfId="54" xr:uid="{00000000-0005-0000-0000-000055000000}"/>
    <cellStyle name="Normal 8" xfId="95" xr:uid="{00000000-0005-0000-0000-000056000000}"/>
    <cellStyle name="Normal_novozami1" xfId="3" xr:uid="{00000000-0005-0000-0000-000057000000}"/>
    <cellStyle name="Note" xfId="25" builtinId="10" customBuiltin="1"/>
    <cellStyle name="Note 2" xfId="93" xr:uid="{00000000-0005-0000-0000-000059000000}"/>
    <cellStyle name="Obično_ik" xfId="63" xr:uid="{00000000-0005-0000-0000-00005A000000}"/>
    <cellStyle name="Output" xfId="20" builtinId="21" customBuiltin="1"/>
    <cellStyle name="Percent" xfId="97" builtinId="5"/>
    <cellStyle name="Percent 2" xfId="4" xr:uid="{00000000-0005-0000-0000-00005D000000}"/>
    <cellStyle name="Percent 3" xfId="64" xr:uid="{00000000-0005-0000-0000-00005E000000}"/>
    <cellStyle name="Style 1" xfId="65" xr:uid="{00000000-0005-0000-0000-00005F000000}"/>
    <cellStyle name="Title" xfId="11" builtinId="15" customBuiltin="1"/>
    <cellStyle name="Total" xfId="27" builtinId="25" customBuiltin="1"/>
    <cellStyle name="Warning Text" xfId="24" builtinId="11" customBuiltin="1"/>
  </cellStyles>
  <dxfs count="0"/>
  <tableStyles count="0" defaultTableStyle="TableStyleMedium2" defaultPivotStyle="PivotStyleLight16"/>
  <colors>
    <mruColors>
      <color rgb="FFAD1826"/>
      <color rgb="FF00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3170599369534122E-2"/>
          <c:y val="0.12496720096969309"/>
          <c:w val="0.89048109504852058"/>
          <c:h val="0.8441341707734261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52E-4D30-9A1A-BEF111B8833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A52E-4D30-9A1A-BEF111B8833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52E-4D30-9A1A-BEF111B8833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A52E-4D30-9A1A-BEF111B8833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A52E-4D30-9A1A-BEF111B8833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A52E-4D30-9A1A-BEF111B8833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A52E-4D30-9A1A-BEF111B8833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52E-4D30-9A1A-BEF111B8833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635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A2EC-466F-BE39-B5E5AA7EA33A}"/>
              </c:ext>
            </c:extLst>
          </c:dPt>
          <c:dLbls>
            <c:dLbl>
              <c:idx val="0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52E-4D30-9A1A-BEF111B8833D}"/>
                </c:ext>
              </c:extLst>
            </c:dLbl>
            <c:dLbl>
              <c:idx val="1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52E-4D30-9A1A-BEF111B8833D}"/>
                </c:ext>
              </c:extLst>
            </c:dLbl>
            <c:dLbl>
              <c:idx val="2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2E-4D30-9A1A-BEF111B8833D}"/>
                </c:ext>
              </c:extLst>
            </c:dLbl>
            <c:dLbl>
              <c:idx val="3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4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2E-4D30-9A1A-BEF111B8833D}"/>
                </c:ext>
              </c:extLst>
            </c:dLbl>
            <c:dLbl>
              <c:idx val="4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5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52E-4D30-9A1A-BEF111B8833D}"/>
                </c:ext>
              </c:extLst>
            </c:dLbl>
            <c:dLbl>
              <c:idx val="5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6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2E-4D30-9A1A-BEF111B8833D}"/>
                </c:ext>
              </c:extLst>
            </c:dLbl>
            <c:dLbl>
              <c:idx val="6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1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52E-4D30-9A1A-BEF111B8833D}"/>
                </c:ext>
              </c:extLst>
            </c:dLbl>
            <c:dLbl>
              <c:idx val="7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2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2E-4D30-9A1A-BEF111B8833D}"/>
                </c:ext>
              </c:extLst>
            </c:dLbl>
            <c:dLbl>
              <c:idx val="8"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spc="0" baseline="0">
                      <a:solidFill>
                        <a:schemeClr val="accent3">
                          <a:lumMod val="60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sr-Latn-R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2EC-466F-BE39-B5E5AA7EA33A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[1]MO_I!$G$46:$G$53</c:f>
              <c:strCache>
                <c:ptCount val="8"/>
                <c:pt idx="0">
                  <c:v>10</c:v>
                </c:pt>
                <c:pt idx="1">
                  <c:v>20</c:v>
                </c:pt>
                <c:pt idx="2">
                  <c:v>1</c:v>
                </c:pt>
                <c:pt idx="3">
                  <c:v>9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Ostalo (manje od 3%)/
Others (less than 3%)</c:v>
                </c:pt>
              </c:strCache>
            </c:strRef>
          </c:cat>
          <c:val>
            <c:numRef>
              <c:f>[1]MO_I!$I$46:$I$53</c:f>
              <c:numCache>
                <c:formatCode>General</c:formatCode>
                <c:ptCount val="8"/>
                <c:pt idx="0">
                  <c:v>0.37410930397518188</c:v>
                </c:pt>
                <c:pt idx="1">
                  <c:v>0.17847031958783491</c:v>
                </c:pt>
                <c:pt idx="2">
                  <c:v>0.11115071831343216</c:v>
                </c:pt>
                <c:pt idx="3">
                  <c:v>0.10920696780254945</c:v>
                </c:pt>
                <c:pt idx="4">
                  <c:v>6.5345158130246564E-2</c:v>
                </c:pt>
                <c:pt idx="5">
                  <c:v>4.0595967012941887E-2</c:v>
                </c:pt>
                <c:pt idx="6">
                  <c:v>3.4803312827094736E-2</c:v>
                </c:pt>
                <c:pt idx="7">
                  <c:v>8.6085427937547573E-2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52E-4D30-9A1A-BEF111B8833D}"/>
            </c:ext>
          </c:extLst>
        </c:ser>
        <c:dLbls>
          <c:dLblPos val="out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  <c:firstSliceAng val="16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cs:styleClr val="auto"/>
    </cs:fontRef>
    <cs:defRPr sz="1000" b="1" i="0" u="none" strike="noStrike" kern="1200" spc="0" baseline="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635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10000"/>
          </a:prstClr>
        </a:outerShdw>
      </a:effectLst>
      <a:scene3d>
        <a:camera prst="orthographicFront"/>
        <a:lightRig rig="threePt" dir="t"/>
      </a:scene3d>
      <a:sp3d>
        <a:bevelT w="127000" h="127000"/>
        <a:bevelB w="127000" h="127000"/>
      </a:sp3d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37</xdr:row>
      <xdr:rowOff>66675</xdr:rowOff>
    </xdr:from>
    <xdr:to>
      <xdr:col>7</xdr:col>
      <xdr:colOff>52389</xdr:colOff>
      <xdr:row>64</xdr:row>
      <xdr:rowOff>52919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ntrola/Desktop/2020%2006%20Milica/2020%2006%20Milica/Jun%202020%20sa%20novim%20obrascim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_I"/>
      <sheetName val="MO_II"/>
      <sheetName val="MO_II (LOVĆEN NEŽIVOT i ŽIVOT)"/>
      <sheetName val="MO_II (SAVA I GRAWE)"/>
      <sheetName val="MO_II (GENERALI I WIENER))"/>
      <sheetName val="MO_II (UNIQA NEŽIV I ŽIV)"/>
      <sheetName val="MO_II (SWISS)"/>
    </sheetNames>
    <sheetDataSet>
      <sheetData sheetId="0">
        <row r="46">
          <cell r="G46">
            <v>10</v>
          </cell>
          <cell r="I46">
            <v>0.37410930397518188</v>
          </cell>
        </row>
        <row r="47">
          <cell r="G47">
            <v>20</v>
          </cell>
          <cell r="I47">
            <v>0.17847031958783491</v>
          </cell>
        </row>
        <row r="48">
          <cell r="G48">
            <v>1</v>
          </cell>
          <cell r="I48">
            <v>0.11115071831343216</v>
          </cell>
        </row>
        <row r="49">
          <cell r="G49">
            <v>9</v>
          </cell>
          <cell r="I49">
            <v>0.10920696780254945</v>
          </cell>
        </row>
        <row r="50">
          <cell r="G50">
            <v>3</v>
          </cell>
          <cell r="I50">
            <v>6.5345158130246564E-2</v>
          </cell>
        </row>
        <row r="51">
          <cell r="G51">
            <v>8</v>
          </cell>
          <cell r="I51">
            <v>4.0595967012941887E-2</v>
          </cell>
        </row>
        <row r="52">
          <cell r="G52">
            <v>2</v>
          </cell>
          <cell r="I52">
            <v>3.4803312827094736E-2</v>
          </cell>
        </row>
        <row r="53">
          <cell r="G53" t="str">
            <v>Ostalo (manje od 3%)/
Others (less than 3%)</v>
          </cell>
          <cell r="I53">
            <v>8.6085427937547573E-2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A23"/>
  <sheetViews>
    <sheetView showGridLines="0" topLeftCell="A10" workbookViewId="0">
      <selection activeCell="A31" sqref="A31"/>
    </sheetView>
  </sheetViews>
  <sheetFormatPr defaultRowHeight="15" x14ac:dyDescent="0.25"/>
  <cols>
    <col min="1" max="1" width="100" style="17" customWidth="1"/>
  </cols>
  <sheetData>
    <row r="7" spans="1:1" ht="15.75" customHeight="1" x14ac:dyDescent="0.25">
      <c r="A7" s="21" t="s">
        <v>7</v>
      </c>
    </row>
    <row r="8" spans="1:1" ht="15.75" customHeight="1" x14ac:dyDescent="0.25">
      <c r="A8" s="22"/>
    </row>
    <row r="9" spans="1:1" ht="15.75" customHeight="1" x14ac:dyDescent="0.25">
      <c r="A9" s="21" t="s">
        <v>8</v>
      </c>
    </row>
    <row r="10" spans="1:1" ht="15.75" customHeight="1" x14ac:dyDescent="0.25"/>
    <row r="11" spans="1:1" ht="15.75" customHeight="1" x14ac:dyDescent="0.25"/>
    <row r="12" spans="1:1" x14ac:dyDescent="0.25">
      <c r="A12" s="18" t="s">
        <v>42</v>
      </c>
    </row>
    <row r="13" spans="1:1" x14ac:dyDescent="0.25">
      <c r="A13" s="18" t="s">
        <v>62</v>
      </c>
    </row>
    <row r="14" spans="1:1" x14ac:dyDescent="0.25">
      <c r="A14" s="19"/>
    </row>
    <row r="15" spans="1:1" x14ac:dyDescent="0.25">
      <c r="A15" s="19"/>
    </row>
    <row r="16" spans="1:1" x14ac:dyDescent="0.25">
      <c r="A16" s="20" t="s">
        <v>43</v>
      </c>
    </row>
    <row r="17" spans="1:1" x14ac:dyDescent="0.25">
      <c r="A17" s="20" t="s">
        <v>63</v>
      </c>
    </row>
    <row r="22" spans="1:1" x14ac:dyDescent="0.25">
      <c r="A22" s="62" t="s">
        <v>64</v>
      </c>
    </row>
    <row r="23" spans="1:1" x14ac:dyDescent="0.25">
      <c r="A23" s="63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59"/>
  <sheetViews>
    <sheetView showGridLines="0" zoomScaleNormal="100" workbookViewId="0">
      <selection activeCell="A33" sqref="A33"/>
    </sheetView>
  </sheetViews>
  <sheetFormatPr defaultColWidth="9.140625" defaultRowHeight="12.75" x14ac:dyDescent="0.2"/>
  <cols>
    <col min="1" max="1" width="79.85546875" style="3" customWidth="1"/>
    <col min="2" max="16384" width="9.140625" style="3"/>
  </cols>
  <sheetData>
    <row r="2" spans="1:1" x14ac:dyDescent="0.2">
      <c r="A2" s="41" t="s">
        <v>53</v>
      </c>
    </row>
    <row r="5" spans="1:1" s="4" customFormat="1" x14ac:dyDescent="0.2">
      <c r="A5" s="1" t="s">
        <v>66</v>
      </c>
    </row>
    <row r="6" spans="1:1" s="5" customFormat="1" x14ac:dyDescent="0.2">
      <c r="A6" s="59" t="s">
        <v>67</v>
      </c>
    </row>
    <row r="7" spans="1:1" s="4" customFormat="1" x14ac:dyDescent="0.2">
      <c r="A7" s="1" t="s">
        <v>10</v>
      </c>
    </row>
    <row r="8" spans="1:1" s="5" customFormat="1" x14ac:dyDescent="0.2">
      <c r="A8" s="6" t="s">
        <v>9</v>
      </c>
    </row>
    <row r="9" spans="1:1" s="4" customFormat="1" x14ac:dyDescent="0.2">
      <c r="A9" s="61" t="s">
        <v>68</v>
      </c>
    </row>
    <row r="10" spans="1:1" s="5" customFormat="1" x14ac:dyDescent="0.2">
      <c r="A10" s="60" t="s">
        <v>69</v>
      </c>
    </row>
    <row r="59" spans="1:1" x14ac:dyDescent="0.2">
      <c r="A59" s="7"/>
    </row>
  </sheetData>
  <hyperlinks>
    <hyperlink ref="A6" location="'Tabela 1'!A1" display="Table 1: Insurance data for the period 1 January - 30 September 2018" xr:uid="{00000000-0004-0000-0100-000000000000}"/>
    <hyperlink ref="A5" location="'Tabela 1'!A1" display="Tablela 1: Podaci o osiguranju za period od 1.januara do 30. septembra 2018." xr:uid="{00000000-0004-0000-0100-000001000000}"/>
    <hyperlink ref="A8" location="'Tabela 1'!A1" display="Chart 1: Share of classes of insurance in total GWP" xr:uid="{00000000-0004-0000-0100-000002000000}"/>
    <hyperlink ref="A9" location="'Tabela 2'!A1" display="Tablela 2: Bruto fakturisana premija za period od 1. januara do 30. septembra 2018." xr:uid="{00000000-0004-0000-0100-000003000000}"/>
    <hyperlink ref="A10" location="'Tabela 2'!A1" display="Table 2: Gross Written Premium for the period 1 January - 30 September 2018" xr:uid="{00000000-0004-0000-0100-000004000000}"/>
    <hyperlink ref="A7" location="'Tabela 1'!A1" display="Grafik 1: Učešće vrsta osiguranja u ukupnoj  BFP" xr:uid="{00000000-0004-0000-0100-000005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K69"/>
  <sheetViews>
    <sheetView showGridLines="0" topLeftCell="A4" zoomScaleNormal="100" workbookViewId="0">
      <selection activeCell="M33" sqref="M33"/>
    </sheetView>
  </sheetViews>
  <sheetFormatPr defaultColWidth="9.140625" defaultRowHeight="11.25" x14ac:dyDescent="0.25"/>
  <cols>
    <col min="1" max="1" width="5" style="80" customWidth="1"/>
    <col min="2" max="2" width="37.42578125" style="80" customWidth="1"/>
    <col min="3" max="3" width="13.42578125" style="80" bestFit="1" customWidth="1"/>
    <col min="4" max="4" width="22.140625" style="80" customWidth="1"/>
    <col min="5" max="5" width="14.85546875" style="80" bestFit="1" customWidth="1"/>
    <col min="6" max="6" width="7" style="80" bestFit="1" customWidth="1"/>
    <col min="7" max="7" width="10.28515625" style="80" customWidth="1"/>
    <col min="8" max="8" width="10" style="80" bestFit="1" customWidth="1"/>
    <col min="9" max="16384" width="9.140625" style="80"/>
  </cols>
  <sheetData>
    <row r="2" spans="1:11" s="75" customFormat="1" ht="15" x14ac:dyDescent="0.25">
      <c r="A2" s="73" t="s">
        <v>66</v>
      </c>
      <c r="B2" s="73"/>
      <c r="C2" s="73"/>
      <c r="D2" s="73"/>
      <c r="E2" s="74"/>
      <c r="F2" s="74"/>
      <c r="G2" s="74"/>
    </row>
    <row r="3" spans="1:11" s="77" customFormat="1" ht="14.25" x14ac:dyDescent="0.25">
      <c r="A3" s="102" t="s">
        <v>67</v>
      </c>
      <c r="B3" s="102"/>
      <c r="C3" s="102"/>
      <c r="D3" s="102"/>
      <c r="E3" s="76"/>
      <c r="F3" s="76"/>
      <c r="G3" s="76"/>
    </row>
    <row r="5" spans="1:11" s="78" customFormat="1" ht="16.5" customHeight="1" x14ac:dyDescent="0.25">
      <c r="A5" s="105" t="s">
        <v>11</v>
      </c>
      <c r="B5" s="105" t="s">
        <v>48</v>
      </c>
      <c r="C5" s="111" t="s">
        <v>50</v>
      </c>
      <c r="D5" s="111"/>
      <c r="E5" s="110" t="s">
        <v>40</v>
      </c>
      <c r="F5" s="110"/>
      <c r="G5" s="110"/>
    </row>
    <row r="6" spans="1:11" s="10" customFormat="1" ht="23.25" customHeight="1" x14ac:dyDescent="0.25">
      <c r="A6" s="105"/>
      <c r="B6" s="105"/>
      <c r="C6" s="109" t="s">
        <v>60</v>
      </c>
      <c r="D6" s="109" t="s">
        <v>49</v>
      </c>
      <c r="E6" s="109" t="s">
        <v>44</v>
      </c>
      <c r="F6" s="108" t="s">
        <v>47</v>
      </c>
      <c r="G6" s="108"/>
    </row>
    <row r="7" spans="1:11" ht="22.5" x14ac:dyDescent="0.25">
      <c r="A7" s="105"/>
      <c r="B7" s="105"/>
      <c r="C7" s="109"/>
      <c r="D7" s="109"/>
      <c r="E7" s="109"/>
      <c r="F7" s="72" t="s">
        <v>46</v>
      </c>
      <c r="G7" s="72" t="s">
        <v>45</v>
      </c>
      <c r="H7" s="69"/>
      <c r="I7" s="79"/>
      <c r="J7" s="79"/>
      <c r="K7" s="79"/>
    </row>
    <row r="8" spans="1:11" s="11" customFormat="1" ht="22.5" x14ac:dyDescent="0.25">
      <c r="A8" s="33">
        <v>1</v>
      </c>
      <c r="B8" s="25" t="s">
        <v>12</v>
      </c>
      <c r="C8" s="39">
        <v>14250</v>
      </c>
      <c r="D8" s="39">
        <v>5168146.9200000037</v>
      </c>
      <c r="E8" s="68">
        <v>5399</v>
      </c>
      <c r="F8" s="39">
        <v>4734</v>
      </c>
      <c r="G8" s="39">
        <v>3247061.1799999988</v>
      </c>
      <c r="H8" s="81"/>
      <c r="I8" s="82"/>
      <c r="J8" s="70"/>
      <c r="K8" s="70"/>
    </row>
    <row r="9" spans="1:11" s="11" customFormat="1" ht="22.5" x14ac:dyDescent="0.25">
      <c r="A9" s="33">
        <v>2</v>
      </c>
      <c r="B9" s="25" t="s">
        <v>13</v>
      </c>
      <c r="C9" s="39">
        <v>8852</v>
      </c>
      <c r="D9" s="39">
        <v>1618240.8600000003</v>
      </c>
      <c r="E9" s="68">
        <v>8978</v>
      </c>
      <c r="F9" s="39">
        <v>7619</v>
      </c>
      <c r="G9" s="39">
        <v>642569.8599999994</v>
      </c>
      <c r="H9" s="81"/>
      <c r="I9" s="70"/>
      <c r="J9" s="70"/>
      <c r="K9" s="70"/>
    </row>
    <row r="10" spans="1:11" s="11" customFormat="1" ht="22.5" x14ac:dyDescent="0.25">
      <c r="A10" s="33">
        <v>3</v>
      </c>
      <c r="B10" s="25" t="s">
        <v>14</v>
      </c>
      <c r="C10" s="39">
        <v>7381</v>
      </c>
      <c r="D10" s="39">
        <v>3038337.3391743121</v>
      </c>
      <c r="E10" s="68">
        <v>2379</v>
      </c>
      <c r="F10" s="39">
        <v>1920</v>
      </c>
      <c r="G10" s="39">
        <v>1656362.4399999976</v>
      </c>
      <c r="H10" s="81"/>
      <c r="I10" s="70"/>
      <c r="J10" s="70"/>
      <c r="K10" s="70"/>
    </row>
    <row r="11" spans="1:11" s="11" customFormat="1" ht="22.5" x14ac:dyDescent="0.25">
      <c r="A11" s="33">
        <v>4</v>
      </c>
      <c r="B11" s="25" t="s">
        <v>15</v>
      </c>
      <c r="C11" s="39">
        <v>0</v>
      </c>
      <c r="D11" s="39">
        <v>0</v>
      </c>
      <c r="E11" s="68">
        <v>1</v>
      </c>
      <c r="F11" s="39">
        <v>1</v>
      </c>
      <c r="G11" s="39">
        <v>20189.599999999999</v>
      </c>
      <c r="H11" s="81"/>
      <c r="I11" s="70"/>
      <c r="J11" s="70"/>
      <c r="K11" s="70"/>
    </row>
    <row r="12" spans="1:11" s="11" customFormat="1" ht="22.5" x14ac:dyDescent="0.25">
      <c r="A12" s="33">
        <v>5</v>
      </c>
      <c r="B12" s="25" t="s">
        <v>16</v>
      </c>
      <c r="C12" s="39">
        <v>6</v>
      </c>
      <c r="D12" s="39">
        <v>258486.56000000003</v>
      </c>
      <c r="E12" s="68">
        <v>0</v>
      </c>
      <c r="F12" s="40">
        <v>0</v>
      </c>
      <c r="G12" s="40">
        <v>0</v>
      </c>
      <c r="H12" s="81"/>
      <c r="I12" s="70"/>
      <c r="J12" s="70"/>
      <c r="K12" s="70"/>
    </row>
    <row r="13" spans="1:11" s="11" customFormat="1" ht="22.5" x14ac:dyDescent="0.25">
      <c r="A13" s="33">
        <v>6</v>
      </c>
      <c r="B13" s="25" t="s">
        <v>17</v>
      </c>
      <c r="C13" s="39">
        <v>20</v>
      </c>
      <c r="D13" s="39">
        <v>332902.27311926614</v>
      </c>
      <c r="E13" s="68">
        <v>3</v>
      </c>
      <c r="F13" s="39">
        <v>2</v>
      </c>
      <c r="G13" s="39">
        <v>436455.84</v>
      </c>
      <c r="H13" s="81"/>
      <c r="I13" s="70"/>
      <c r="J13" s="70"/>
      <c r="K13" s="70"/>
    </row>
    <row r="14" spans="1:11" s="11" customFormat="1" ht="22.5" x14ac:dyDescent="0.25">
      <c r="A14" s="33">
        <v>7</v>
      </c>
      <c r="B14" s="25" t="s">
        <v>18</v>
      </c>
      <c r="C14" s="39">
        <v>147</v>
      </c>
      <c r="D14" s="39">
        <v>312732.25348623854</v>
      </c>
      <c r="E14" s="68">
        <v>93</v>
      </c>
      <c r="F14" s="39">
        <v>92</v>
      </c>
      <c r="G14" s="39">
        <v>12776.759999999998</v>
      </c>
      <c r="H14" s="81"/>
      <c r="I14" s="70"/>
      <c r="J14" s="70"/>
      <c r="K14" s="70"/>
    </row>
    <row r="15" spans="1:11" s="11" customFormat="1" ht="45" x14ac:dyDescent="0.25">
      <c r="A15" s="33">
        <v>8</v>
      </c>
      <c r="B15" s="25" t="s">
        <v>19</v>
      </c>
      <c r="C15" s="39">
        <v>5663</v>
      </c>
      <c r="D15" s="39">
        <v>1887580.44091743</v>
      </c>
      <c r="E15" s="68">
        <v>227</v>
      </c>
      <c r="F15" s="39">
        <v>169</v>
      </c>
      <c r="G15" s="39">
        <v>355714.68</v>
      </c>
      <c r="H15" s="81"/>
      <c r="I15" s="70"/>
      <c r="J15" s="70"/>
      <c r="K15" s="70"/>
    </row>
    <row r="16" spans="1:11" s="11" customFormat="1" ht="22.5" x14ac:dyDescent="0.25">
      <c r="A16" s="33">
        <v>9</v>
      </c>
      <c r="B16" s="25" t="s">
        <v>20</v>
      </c>
      <c r="C16" s="39">
        <v>8027</v>
      </c>
      <c r="D16" s="39">
        <v>5077768.8426605519</v>
      </c>
      <c r="E16" s="68">
        <v>995</v>
      </c>
      <c r="F16" s="39">
        <v>657</v>
      </c>
      <c r="G16" s="39">
        <v>546499.18000000028</v>
      </c>
      <c r="H16" s="81"/>
      <c r="I16" s="70"/>
      <c r="J16" s="70"/>
      <c r="K16" s="70"/>
    </row>
    <row r="17" spans="1:11" s="11" customFormat="1" ht="33.75" x14ac:dyDescent="0.25">
      <c r="A17" s="33">
        <v>10</v>
      </c>
      <c r="B17" s="25" t="s">
        <v>21</v>
      </c>
      <c r="C17" s="39">
        <v>132649</v>
      </c>
      <c r="D17" s="39">
        <v>17394865.965963177</v>
      </c>
      <c r="E17" s="68">
        <v>6862</v>
      </c>
      <c r="F17" s="39">
        <v>5412</v>
      </c>
      <c r="G17" s="39">
        <v>5917511.6700000009</v>
      </c>
      <c r="H17" s="81"/>
      <c r="I17" s="70"/>
      <c r="J17" s="70"/>
      <c r="K17" s="70"/>
    </row>
    <row r="18" spans="1:11" s="11" customFormat="1" ht="33.75" x14ac:dyDescent="0.25">
      <c r="A18" s="33">
        <v>11</v>
      </c>
      <c r="B18" s="25" t="s">
        <v>59</v>
      </c>
      <c r="C18" s="39">
        <v>9</v>
      </c>
      <c r="D18" s="39">
        <v>123038.38018348624</v>
      </c>
      <c r="E18" s="68">
        <v>39</v>
      </c>
      <c r="F18" s="39">
        <v>39</v>
      </c>
      <c r="G18" s="39">
        <v>3713</v>
      </c>
      <c r="H18" s="81"/>
      <c r="I18" s="70"/>
      <c r="J18" s="70"/>
      <c r="K18" s="70"/>
    </row>
    <row r="19" spans="1:11" s="11" customFormat="1" ht="33.75" x14ac:dyDescent="0.25">
      <c r="A19" s="33">
        <v>12</v>
      </c>
      <c r="B19" s="25" t="s">
        <v>22</v>
      </c>
      <c r="C19" s="39">
        <v>855</v>
      </c>
      <c r="D19" s="39">
        <v>85985.175596330257</v>
      </c>
      <c r="E19" s="68">
        <v>9</v>
      </c>
      <c r="F19" s="39">
        <v>7</v>
      </c>
      <c r="G19" s="39">
        <v>33751.17</v>
      </c>
      <c r="H19" s="81"/>
      <c r="I19" s="70"/>
      <c r="J19" s="70"/>
      <c r="K19" s="70"/>
    </row>
    <row r="20" spans="1:11" s="11" customFormat="1" ht="22.5" x14ac:dyDescent="0.25">
      <c r="A20" s="33">
        <v>13</v>
      </c>
      <c r="B20" s="25" t="s">
        <v>23</v>
      </c>
      <c r="C20" s="39">
        <v>1326</v>
      </c>
      <c r="D20" s="39">
        <v>1263653.0878899083</v>
      </c>
      <c r="E20" s="68">
        <v>456</v>
      </c>
      <c r="F20" s="39">
        <v>217</v>
      </c>
      <c r="G20" s="39">
        <v>199648.5</v>
      </c>
      <c r="H20" s="81"/>
      <c r="I20" s="70"/>
      <c r="J20" s="70"/>
      <c r="K20" s="70"/>
    </row>
    <row r="21" spans="1:11" s="11" customFormat="1" ht="22.5" x14ac:dyDescent="0.25">
      <c r="A21" s="33">
        <v>14</v>
      </c>
      <c r="B21" s="25" t="s">
        <v>24</v>
      </c>
      <c r="C21" s="39">
        <v>371</v>
      </c>
      <c r="D21" s="39">
        <v>251505.9691743119</v>
      </c>
      <c r="E21" s="68">
        <v>42</v>
      </c>
      <c r="F21" s="39">
        <v>37</v>
      </c>
      <c r="G21" s="39">
        <v>83527.8</v>
      </c>
      <c r="H21" s="81"/>
      <c r="I21" s="70"/>
      <c r="J21" s="70"/>
      <c r="K21" s="70"/>
    </row>
    <row r="22" spans="1:11" s="11" customFormat="1" ht="22.5" x14ac:dyDescent="0.25">
      <c r="A22" s="33">
        <v>15</v>
      </c>
      <c r="B22" s="25" t="s">
        <v>57</v>
      </c>
      <c r="C22" s="39">
        <v>137</v>
      </c>
      <c r="D22" s="39">
        <v>43268.429724770642</v>
      </c>
      <c r="E22" s="68">
        <v>9</v>
      </c>
      <c r="F22" s="39">
        <v>3</v>
      </c>
      <c r="G22" s="39">
        <v>2192.81</v>
      </c>
      <c r="H22" s="81"/>
      <c r="I22" s="70"/>
      <c r="J22" s="70"/>
      <c r="K22" s="70"/>
    </row>
    <row r="23" spans="1:11" s="11" customFormat="1" ht="22.5" x14ac:dyDescent="0.25">
      <c r="A23" s="33">
        <v>16</v>
      </c>
      <c r="B23" s="25" t="s">
        <v>25</v>
      </c>
      <c r="C23" s="39">
        <v>218</v>
      </c>
      <c r="D23" s="39">
        <v>154130.71834862384</v>
      </c>
      <c r="E23" s="68">
        <v>68</v>
      </c>
      <c r="F23" s="39">
        <v>66</v>
      </c>
      <c r="G23" s="39">
        <v>13733.19</v>
      </c>
      <c r="H23" s="81"/>
      <c r="I23" s="70"/>
      <c r="J23" s="70"/>
      <c r="K23" s="70"/>
    </row>
    <row r="24" spans="1:11" s="11" customFormat="1" ht="22.5" x14ac:dyDescent="0.25">
      <c r="A24" s="33">
        <v>17</v>
      </c>
      <c r="B24" s="25" t="s">
        <v>26</v>
      </c>
      <c r="C24" s="39">
        <v>859</v>
      </c>
      <c r="D24" s="39">
        <v>3240.355963302758</v>
      </c>
      <c r="E24" s="68">
        <v>0</v>
      </c>
      <c r="F24" s="39">
        <v>0</v>
      </c>
      <c r="G24" s="39">
        <v>0</v>
      </c>
      <c r="H24" s="81"/>
      <c r="I24" s="70"/>
      <c r="J24" s="70"/>
      <c r="K24" s="70"/>
    </row>
    <row r="25" spans="1:11" s="11" customFormat="1" ht="22.5" x14ac:dyDescent="0.25">
      <c r="A25" s="33">
        <v>18</v>
      </c>
      <c r="B25" s="25" t="s">
        <v>27</v>
      </c>
      <c r="C25" s="39">
        <v>24085</v>
      </c>
      <c r="D25" s="39">
        <v>332293.77366972639</v>
      </c>
      <c r="E25" s="68">
        <v>1511</v>
      </c>
      <c r="F25" s="39">
        <v>1289</v>
      </c>
      <c r="G25" s="39">
        <v>217740.55000000013</v>
      </c>
      <c r="H25" s="81"/>
      <c r="I25" s="70"/>
      <c r="J25" s="70"/>
      <c r="K25" s="70"/>
    </row>
    <row r="26" spans="1:11" s="11" customFormat="1" ht="22.5" x14ac:dyDescent="0.25">
      <c r="A26" s="33">
        <v>19</v>
      </c>
      <c r="B26" s="25" t="s">
        <v>28</v>
      </c>
      <c r="C26" s="39">
        <v>9909</v>
      </c>
      <c r="D26" s="39">
        <v>45087.01</v>
      </c>
      <c r="E26" s="68">
        <v>69</v>
      </c>
      <c r="F26" s="39">
        <v>67</v>
      </c>
      <c r="G26" s="39">
        <v>4208.93</v>
      </c>
      <c r="H26" s="81"/>
      <c r="I26" s="70"/>
      <c r="J26" s="70"/>
      <c r="K26" s="70"/>
    </row>
    <row r="27" spans="1:11" s="11" customFormat="1" ht="22.5" x14ac:dyDescent="0.25">
      <c r="A27" s="33">
        <v>20</v>
      </c>
      <c r="B27" s="25" t="s">
        <v>58</v>
      </c>
      <c r="C27" s="39">
        <v>62270</v>
      </c>
      <c r="D27" s="39">
        <v>8298289.4441431714</v>
      </c>
      <c r="E27" s="68">
        <v>1065</v>
      </c>
      <c r="F27" s="39">
        <v>913</v>
      </c>
      <c r="G27" s="39">
        <v>2801472.4400000009</v>
      </c>
      <c r="H27" s="81"/>
      <c r="I27" s="70"/>
      <c r="J27" s="70"/>
      <c r="K27" s="70"/>
    </row>
    <row r="28" spans="1:11" s="11" customFormat="1" ht="22.5" x14ac:dyDescent="0.25">
      <c r="A28" s="33">
        <v>21</v>
      </c>
      <c r="B28" s="25" t="s">
        <v>29</v>
      </c>
      <c r="C28" s="39">
        <v>50</v>
      </c>
      <c r="D28" s="39">
        <v>12910.9</v>
      </c>
      <c r="E28" s="68">
        <v>19</v>
      </c>
      <c r="F28" s="39">
        <v>16</v>
      </c>
      <c r="G28" s="39">
        <v>18025.919999999998</v>
      </c>
      <c r="H28" s="81"/>
      <c r="I28" s="70"/>
      <c r="J28" s="70"/>
      <c r="K28" s="70"/>
    </row>
    <row r="29" spans="1:11" s="11" customFormat="1" ht="45" x14ac:dyDescent="0.25">
      <c r="A29" s="33">
        <v>22</v>
      </c>
      <c r="B29" s="25" t="s">
        <v>30</v>
      </c>
      <c r="C29" s="39">
        <v>43051</v>
      </c>
      <c r="D29" s="39">
        <v>793183.12509999995</v>
      </c>
      <c r="E29" s="68">
        <v>458</v>
      </c>
      <c r="F29" s="39">
        <v>290</v>
      </c>
      <c r="G29" s="39">
        <v>193302.59</v>
      </c>
      <c r="H29" s="81"/>
      <c r="I29" s="70"/>
      <c r="J29" s="70"/>
      <c r="K29" s="70"/>
    </row>
    <row r="30" spans="1:11" s="11" customFormat="1" ht="22.5" x14ac:dyDescent="0.25">
      <c r="A30" s="33">
        <v>23</v>
      </c>
      <c r="B30" s="25" t="s">
        <v>31</v>
      </c>
      <c r="C30" s="39">
        <v>4</v>
      </c>
      <c r="D30" s="39">
        <v>1100</v>
      </c>
      <c r="E30" s="68">
        <v>1</v>
      </c>
      <c r="F30" s="39">
        <v>1</v>
      </c>
      <c r="G30" s="39">
        <v>0</v>
      </c>
      <c r="H30" s="81"/>
      <c r="I30" s="70"/>
      <c r="J30" s="70"/>
      <c r="K30" s="70"/>
    </row>
    <row r="31" spans="1:11" s="11" customFormat="1" ht="22.5" x14ac:dyDescent="0.25">
      <c r="A31" s="34"/>
      <c r="B31" s="26" t="s">
        <v>32</v>
      </c>
      <c r="C31" s="66">
        <f>SUM(C8:C26)</f>
        <v>214764</v>
      </c>
      <c r="D31" s="66">
        <f t="shared" ref="D31:G31" si="0">SUM(D8:D26)</f>
        <v>37391264.355871439</v>
      </c>
      <c r="E31" s="66">
        <f>SUM(E8:E26)</f>
        <v>27140</v>
      </c>
      <c r="F31" s="66">
        <f t="shared" si="0"/>
        <v>22331</v>
      </c>
      <c r="G31" s="66">
        <f t="shared" si="0"/>
        <v>13393657.159999998</v>
      </c>
      <c r="H31" s="81"/>
      <c r="I31" s="70"/>
      <c r="J31" s="70"/>
      <c r="K31" s="70"/>
    </row>
    <row r="32" spans="1:11" s="11" customFormat="1" ht="22.5" x14ac:dyDescent="0.25">
      <c r="A32" s="34"/>
      <c r="B32" s="26" t="s">
        <v>33</v>
      </c>
      <c r="C32" s="66">
        <f>SUM(C27:C30)</f>
        <v>105375</v>
      </c>
      <c r="D32" s="66">
        <f>SUM(D27:D30)</f>
        <v>9105483.4692431726</v>
      </c>
      <c r="E32" s="66">
        <f t="shared" ref="E32:F32" si="1">SUM(E27:E30)</f>
        <v>1543</v>
      </c>
      <c r="F32" s="66">
        <f t="shared" si="1"/>
        <v>1220</v>
      </c>
      <c r="G32" s="66">
        <f>SUM(G27:G30)</f>
        <v>3012800.9500000007</v>
      </c>
      <c r="H32" s="81"/>
      <c r="I32" s="70"/>
      <c r="J32" s="70"/>
      <c r="K32" s="70"/>
    </row>
    <row r="33" spans="1:11" s="11" customFormat="1" ht="20.25" customHeight="1" x14ac:dyDescent="0.25">
      <c r="A33" s="34"/>
      <c r="B33" s="35" t="s">
        <v>34</v>
      </c>
      <c r="C33" s="67">
        <f>C31+C32</f>
        <v>320139</v>
      </c>
      <c r="D33" s="67">
        <f t="shared" ref="D33:G33" si="2">D31+D32</f>
        <v>46496747.825114608</v>
      </c>
      <c r="E33" s="67">
        <f t="shared" si="2"/>
        <v>28683</v>
      </c>
      <c r="F33" s="67">
        <f t="shared" si="2"/>
        <v>23551</v>
      </c>
      <c r="G33" s="67">
        <f t="shared" si="2"/>
        <v>16406458.109999999</v>
      </c>
      <c r="H33" s="81"/>
      <c r="I33" s="70"/>
      <c r="J33" s="70"/>
      <c r="K33" s="70"/>
    </row>
    <row r="34" spans="1:11" ht="17.25" customHeight="1" x14ac:dyDescent="0.25">
      <c r="A34" s="80" t="s">
        <v>55</v>
      </c>
      <c r="D34" s="83"/>
      <c r="H34" s="81"/>
      <c r="I34" s="79"/>
      <c r="J34" s="79"/>
      <c r="K34" s="79"/>
    </row>
    <row r="35" spans="1:11" x14ac:dyDescent="0.25">
      <c r="H35" s="79"/>
      <c r="I35" s="79"/>
      <c r="J35" s="79"/>
      <c r="K35" s="79"/>
    </row>
    <row r="36" spans="1:11" ht="15" x14ac:dyDescent="0.25">
      <c r="A36" s="107" t="s">
        <v>10</v>
      </c>
      <c r="B36" s="107"/>
      <c r="C36" s="107"/>
      <c r="H36" s="79"/>
      <c r="I36" s="79"/>
      <c r="J36" s="79"/>
      <c r="K36" s="79"/>
    </row>
    <row r="37" spans="1:11" ht="14.25" x14ac:dyDescent="0.25">
      <c r="A37" s="106" t="s">
        <v>9</v>
      </c>
      <c r="B37" s="106"/>
      <c r="C37" s="106"/>
      <c r="H37" s="79"/>
      <c r="I37" s="79"/>
      <c r="J37" s="79"/>
      <c r="K37" s="79"/>
    </row>
    <row r="38" spans="1:11" x14ac:dyDescent="0.25">
      <c r="H38" s="79"/>
      <c r="I38" s="79"/>
      <c r="J38" s="79"/>
      <c r="K38" s="79"/>
    </row>
    <row r="60" spans="2:4" x14ac:dyDescent="0.25">
      <c r="B60" s="104"/>
      <c r="C60" s="104"/>
      <c r="D60" s="104"/>
    </row>
    <row r="61" spans="2:4" x14ac:dyDescent="0.25">
      <c r="B61" s="84"/>
      <c r="C61" s="84"/>
      <c r="D61" s="84"/>
    </row>
    <row r="62" spans="2:4" x14ac:dyDescent="0.25">
      <c r="B62" s="84"/>
      <c r="C62" s="84"/>
      <c r="D62" s="84"/>
    </row>
    <row r="66" spans="1:2" ht="15.75" customHeight="1" x14ac:dyDescent="0.25">
      <c r="A66" s="80" t="s">
        <v>55</v>
      </c>
    </row>
    <row r="69" spans="1:2" s="85" customFormat="1" ht="12.75" x14ac:dyDescent="0.25">
      <c r="A69" s="103" t="s">
        <v>41</v>
      </c>
      <c r="B69" s="103"/>
    </row>
  </sheetData>
  <mergeCells count="13">
    <mergeCell ref="F6:G6"/>
    <mergeCell ref="E6:E7"/>
    <mergeCell ref="E5:G5"/>
    <mergeCell ref="C5:D5"/>
    <mergeCell ref="C6:C7"/>
    <mergeCell ref="D6:D7"/>
    <mergeCell ref="A3:D3"/>
    <mergeCell ref="A69:B69"/>
    <mergeCell ref="B60:D60"/>
    <mergeCell ref="A5:A7"/>
    <mergeCell ref="B5:B7"/>
    <mergeCell ref="A37:C37"/>
    <mergeCell ref="A36:C36"/>
  </mergeCells>
  <hyperlinks>
    <hyperlink ref="A69:B69" location="Sadržaj!A1" display="Sadržaj/Contents" xr:uid="{00000000-0004-0000-0200-000000000000}"/>
  </hyperlinks>
  <pageMargins left="0.23622047244094491" right="0.23622047244094491" top="0" bottom="0" header="0.31496062992125984" footer="0.31496062992125984"/>
  <pageSetup paperSize="9" scale="90" fitToHeight="0" orientation="portrait" r:id="rId1"/>
  <rowBreaks count="1" manualBreakCount="1">
    <brk id="34" max="6" man="1"/>
  </rowBreaks>
  <ignoredErrors>
    <ignoredError sqref="D31:D32 G31:G32 F31:F32 E31:E32 C31:C32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Q19"/>
  <sheetViews>
    <sheetView showGridLines="0" tabSelected="1" zoomScaleNormal="100" zoomScaleSheetLayoutView="100" workbookViewId="0">
      <selection activeCell="F22" sqref="F22"/>
    </sheetView>
  </sheetViews>
  <sheetFormatPr defaultColWidth="9.140625" defaultRowHeight="11.25" x14ac:dyDescent="0.2"/>
  <cols>
    <col min="1" max="1" width="33" style="2" bestFit="1" customWidth="1"/>
    <col min="2" max="2" width="14" style="2" customWidth="1"/>
    <col min="3" max="3" width="12.28515625" style="2" customWidth="1"/>
    <col min="4" max="5" width="12.7109375" style="2" customWidth="1"/>
    <col min="6" max="6" width="12.28515625" style="2" bestFit="1" customWidth="1"/>
    <col min="7" max="7" width="11.7109375" style="2" customWidth="1"/>
    <col min="8" max="9" width="11.42578125" style="2" bestFit="1" customWidth="1"/>
    <col min="10" max="10" width="11.140625" style="2" customWidth="1"/>
    <col min="11" max="11" width="11.42578125" style="2" customWidth="1"/>
    <col min="12" max="12" width="11.85546875" style="2" bestFit="1" customWidth="1"/>
    <col min="13" max="13" width="11.42578125" style="2" bestFit="1" customWidth="1"/>
    <col min="14" max="14" width="7.7109375" style="2" customWidth="1"/>
    <col min="15" max="16384" width="9.140625" style="2"/>
  </cols>
  <sheetData>
    <row r="2" spans="1:17" s="13" customFormat="1" ht="15" customHeight="1" x14ac:dyDescent="0.2">
      <c r="A2" s="113" t="s">
        <v>68</v>
      </c>
      <c r="B2" s="113"/>
      <c r="C2" s="113"/>
      <c r="D2" s="113"/>
      <c r="E2" s="113"/>
      <c r="F2" s="113"/>
      <c r="G2" s="15"/>
      <c r="H2" s="15"/>
      <c r="I2" s="15"/>
      <c r="J2" s="15"/>
      <c r="K2" s="15"/>
      <c r="L2" s="15"/>
      <c r="M2" s="15"/>
      <c r="N2" s="15"/>
    </row>
    <row r="3" spans="1:17" s="14" customFormat="1" ht="14.25" customHeight="1" x14ac:dyDescent="0.2">
      <c r="A3" s="114" t="s">
        <v>69</v>
      </c>
      <c r="B3" s="114"/>
      <c r="C3" s="114"/>
      <c r="D3" s="114"/>
      <c r="E3" s="114"/>
      <c r="F3" s="16"/>
      <c r="G3" s="16"/>
      <c r="H3" s="16"/>
      <c r="I3" s="16"/>
      <c r="J3" s="16"/>
      <c r="K3" s="16"/>
      <c r="L3" s="16"/>
      <c r="M3" s="16"/>
      <c r="N3" s="16"/>
    </row>
    <row r="4" spans="1:17" x14ac:dyDescent="0.2">
      <c r="M4" s="112"/>
      <c r="N4" s="112"/>
    </row>
    <row r="5" spans="1:17" s="9" customFormat="1" ht="12.75" x14ac:dyDescent="0.2">
      <c r="A5" s="116" t="s">
        <v>39</v>
      </c>
      <c r="B5" s="115" t="s">
        <v>35</v>
      </c>
      <c r="C5" s="115"/>
      <c r="D5" s="115"/>
      <c r="E5" s="115"/>
      <c r="F5" s="115" t="s">
        <v>36</v>
      </c>
      <c r="G5" s="115"/>
      <c r="H5" s="115"/>
      <c r="I5" s="115"/>
      <c r="J5" s="115" t="s">
        <v>37</v>
      </c>
      <c r="K5" s="115"/>
      <c r="L5" s="115"/>
      <c r="M5" s="115"/>
      <c r="N5" s="115"/>
    </row>
    <row r="6" spans="1:17" s="8" customFormat="1" ht="36" x14ac:dyDescent="0.2">
      <c r="A6" s="116"/>
      <c r="B6" s="38" t="s">
        <v>70</v>
      </c>
      <c r="C6" s="38" t="s">
        <v>71</v>
      </c>
      <c r="D6" s="38" t="s">
        <v>72</v>
      </c>
      <c r="E6" s="38" t="s">
        <v>73</v>
      </c>
      <c r="F6" s="52" t="s">
        <v>74</v>
      </c>
      <c r="G6" s="52" t="s">
        <v>71</v>
      </c>
      <c r="H6" s="52" t="s">
        <v>72</v>
      </c>
      <c r="I6" s="52" t="s">
        <v>61</v>
      </c>
      <c r="J6" s="38" t="s">
        <v>75</v>
      </c>
      <c r="K6" s="38" t="s">
        <v>71</v>
      </c>
      <c r="L6" s="38" t="s">
        <v>76</v>
      </c>
      <c r="M6" s="38" t="s">
        <v>77</v>
      </c>
      <c r="N6" s="86" t="s">
        <v>38</v>
      </c>
      <c r="O6" s="96"/>
      <c r="P6" s="96"/>
    </row>
    <row r="7" spans="1:17" ht="14.25" customHeight="1" x14ac:dyDescent="0.2">
      <c r="A7" s="30" t="s">
        <v>0</v>
      </c>
      <c r="B7" s="28">
        <v>16483163</v>
      </c>
      <c r="C7" s="65">
        <v>15988190.745871438</v>
      </c>
      <c r="D7" s="23">
        <f>B7/$B$16</f>
        <v>0.42395788745491619</v>
      </c>
      <c r="E7" s="49">
        <f>C7/$C$16</f>
        <v>0.42759160518627554</v>
      </c>
      <c r="F7" s="56"/>
      <c r="G7" s="57"/>
      <c r="H7" s="57"/>
      <c r="I7" s="57"/>
      <c r="J7" s="51">
        <f>B7</f>
        <v>16483163</v>
      </c>
      <c r="K7" s="28">
        <f>C7</f>
        <v>15988190.745871438</v>
      </c>
      <c r="L7" s="23">
        <f t="shared" ref="L7:L15" si="0">J7/$J$16</f>
        <v>0.35378840250028892</v>
      </c>
      <c r="M7" s="23">
        <f t="shared" ref="M7:M16" si="1">K7/$K$16</f>
        <v>0.34385610808753431</v>
      </c>
      <c r="N7" s="87">
        <f>K7/J7*100</f>
        <v>96.997103928848105</v>
      </c>
      <c r="O7" s="97"/>
      <c r="P7" s="97"/>
    </row>
    <row r="8" spans="1:17" ht="14.25" customHeight="1" x14ac:dyDescent="0.2">
      <c r="A8" s="30" t="s">
        <v>52</v>
      </c>
      <c r="B8" s="28">
        <v>7135594</v>
      </c>
      <c r="C8" s="27">
        <v>6403035.29</v>
      </c>
      <c r="D8" s="23">
        <f>B8/$B$16</f>
        <v>0.18353221150430746</v>
      </c>
      <c r="E8" s="49">
        <f>C8/$C$16</f>
        <v>0.17124415021271006</v>
      </c>
      <c r="F8" s="56"/>
      <c r="G8" s="57"/>
      <c r="H8" s="57"/>
      <c r="I8" s="57"/>
      <c r="J8" s="51">
        <f t="shared" ref="J8:J11" si="2">B8</f>
        <v>7135594</v>
      </c>
      <c r="K8" s="28">
        <f>C8</f>
        <v>6403035.29</v>
      </c>
      <c r="L8" s="23">
        <f t="shared" si="0"/>
        <v>0.15315570210345225</v>
      </c>
      <c r="M8" s="23">
        <f t="shared" si="1"/>
        <v>0.13770931494140937</v>
      </c>
      <c r="N8" s="87">
        <f t="shared" ref="N8:N14" si="3">K8/J8*100</f>
        <v>89.733738915078405</v>
      </c>
      <c r="O8" s="97"/>
      <c r="P8" s="99"/>
    </row>
    <row r="9" spans="1:17" ht="14.25" customHeight="1" x14ac:dyDescent="0.2">
      <c r="A9" s="30" t="s">
        <v>1</v>
      </c>
      <c r="B9" s="28">
        <v>3289304</v>
      </c>
      <c r="C9" s="28">
        <v>3418480.1200000006</v>
      </c>
      <c r="D9" s="23">
        <f>B9/$B$16</f>
        <v>8.460308103711682E-2</v>
      </c>
      <c r="E9" s="49">
        <f>C9/$C$16</f>
        <v>9.1424566108934124E-2</v>
      </c>
      <c r="F9" s="56"/>
      <c r="G9" s="57"/>
      <c r="H9" s="57"/>
      <c r="I9" s="57"/>
      <c r="J9" s="51">
        <f t="shared" si="2"/>
        <v>3289304</v>
      </c>
      <c r="K9" s="28">
        <f t="shared" ref="K9:K10" si="4">C9</f>
        <v>3418480.1200000006</v>
      </c>
      <c r="L9" s="23">
        <f t="shared" si="0"/>
        <v>7.0600382189863087E-2</v>
      </c>
      <c r="M9" s="23">
        <f t="shared" si="1"/>
        <v>7.3520843497651089E-2</v>
      </c>
      <c r="N9" s="87">
        <f t="shared" si="3"/>
        <v>103.92715662644743</v>
      </c>
      <c r="O9" s="97"/>
      <c r="P9" s="97"/>
    </row>
    <row r="10" spans="1:17" ht="14.25" customHeight="1" x14ac:dyDescent="0.2">
      <c r="A10" s="30" t="s">
        <v>2</v>
      </c>
      <c r="B10" s="28">
        <v>6133712</v>
      </c>
      <c r="C10" s="27">
        <v>6065354.6000000006</v>
      </c>
      <c r="D10" s="23">
        <f>B10/$B$16</f>
        <v>0.15776314180578502</v>
      </c>
      <c r="E10" s="49">
        <f>C10/$C$16</f>
        <v>0.16221314535590386</v>
      </c>
      <c r="F10" s="56"/>
      <c r="G10" s="57"/>
      <c r="H10" s="57"/>
      <c r="I10" s="57"/>
      <c r="J10" s="51">
        <f t="shared" si="2"/>
        <v>6133712</v>
      </c>
      <c r="K10" s="28">
        <f t="shared" si="4"/>
        <v>6065354.6000000006</v>
      </c>
      <c r="L10" s="23">
        <f t="shared" si="0"/>
        <v>0.13165168419901277</v>
      </c>
      <c r="M10" s="23">
        <f t="shared" si="1"/>
        <v>0.13044685668798275</v>
      </c>
      <c r="N10" s="87">
        <f t="shared" si="3"/>
        <v>98.885545979335205</v>
      </c>
      <c r="O10" s="97"/>
      <c r="P10" s="97"/>
    </row>
    <row r="11" spans="1:17" ht="12" x14ac:dyDescent="0.2">
      <c r="A11" s="30" t="s">
        <v>3</v>
      </c>
      <c r="B11" s="44">
        <v>5837473</v>
      </c>
      <c r="C11" s="95">
        <v>5516203.6000000006</v>
      </c>
      <c r="D11" s="45">
        <f>B11/$B$16</f>
        <v>0.15014367819787452</v>
      </c>
      <c r="E11" s="50">
        <f>C11/$C$16</f>
        <v>0.14752653313617642</v>
      </c>
      <c r="F11" s="56"/>
      <c r="G11" s="57"/>
      <c r="H11" s="58"/>
      <c r="I11" s="58"/>
      <c r="J11" s="51">
        <f t="shared" si="2"/>
        <v>5837473</v>
      </c>
      <c r="K11" s="28">
        <f>C11</f>
        <v>5516203.6000000006</v>
      </c>
      <c r="L11" s="23">
        <f t="shared" si="0"/>
        <v>0.12529332187690972</v>
      </c>
      <c r="M11" s="23">
        <f t="shared" si="1"/>
        <v>0.11863633174405576</v>
      </c>
      <c r="N11" s="87">
        <f t="shared" si="3"/>
        <v>94.496430219034849</v>
      </c>
      <c r="O11" s="97"/>
      <c r="P11" s="97"/>
    </row>
    <row r="12" spans="1:17" ht="14.45" customHeight="1" x14ac:dyDescent="0.2">
      <c r="A12" s="42" t="s">
        <v>6</v>
      </c>
      <c r="B12" s="48"/>
      <c r="C12" s="48"/>
      <c r="D12" s="48"/>
      <c r="E12" s="48"/>
      <c r="F12" s="53">
        <v>1599899</v>
      </c>
      <c r="G12" s="54">
        <v>2102607.4599999995</v>
      </c>
      <c r="H12" s="55">
        <f>F12/$F$16</f>
        <v>0.2074770366777717</v>
      </c>
      <c r="I12" s="55">
        <f t="shared" ref="I12:I16" si="5">G12/$G$16</f>
        <v>0.2309166193209029</v>
      </c>
      <c r="J12" s="29">
        <f>F12</f>
        <v>1599899</v>
      </c>
      <c r="K12" s="28">
        <f>G12</f>
        <v>2102607.4599999995</v>
      </c>
      <c r="L12" s="23">
        <f>J12/$J$16</f>
        <v>3.4339629558465791E-2</v>
      </c>
      <c r="M12" s="23">
        <f t="shared" si="1"/>
        <v>4.5220527420722176E-2</v>
      </c>
      <c r="N12" s="87">
        <f t="shared" si="3"/>
        <v>131.42126221717743</v>
      </c>
      <c r="O12" s="97"/>
      <c r="P12" s="97"/>
    </row>
    <row r="13" spans="1:17" ht="14.25" customHeight="1" x14ac:dyDescent="0.2">
      <c r="A13" s="42" t="s">
        <v>56</v>
      </c>
      <c r="B13" s="48"/>
      <c r="C13" s="48"/>
      <c r="D13" s="48"/>
      <c r="E13" s="48"/>
      <c r="F13" s="43">
        <v>2104210</v>
      </c>
      <c r="G13" s="54">
        <v>2899600.1992431707</v>
      </c>
      <c r="H13" s="24">
        <f>F13/$F$16</f>
        <v>0.27287675993780486</v>
      </c>
      <c r="I13" s="24">
        <f t="shared" si="5"/>
        <v>0.31844549595170257</v>
      </c>
      <c r="J13" s="29">
        <f t="shared" ref="J13:J15" si="6">F13</f>
        <v>2104210</v>
      </c>
      <c r="K13" s="28">
        <f t="shared" ref="K13:K15" si="7">G13</f>
        <v>2899600.1992431707</v>
      </c>
      <c r="L13" s="23">
        <f t="shared" si="0"/>
        <v>4.5163970921426481E-2</v>
      </c>
      <c r="M13" s="23">
        <f t="shared" si="1"/>
        <v>6.2361355038190201E-2</v>
      </c>
      <c r="N13" s="87">
        <f t="shared" si="3"/>
        <v>137.79994388597956</v>
      </c>
      <c r="O13" s="97"/>
      <c r="P13" s="97"/>
    </row>
    <row r="14" spans="1:17" ht="14.25" customHeight="1" x14ac:dyDescent="0.2">
      <c r="A14" s="42" t="s">
        <v>4</v>
      </c>
      <c r="B14" s="48"/>
      <c r="C14" s="48"/>
      <c r="D14" s="48"/>
      <c r="E14" s="48"/>
      <c r="F14" s="43">
        <v>918480</v>
      </c>
      <c r="G14" s="29">
        <v>913257.74000000011</v>
      </c>
      <c r="H14" s="24">
        <f>F14/$F$16</f>
        <v>0.11910971170542625</v>
      </c>
      <c r="I14" s="24">
        <f t="shared" si="5"/>
        <v>0.10029755620169263</v>
      </c>
      <c r="J14" s="29">
        <f t="shared" si="6"/>
        <v>918480</v>
      </c>
      <c r="K14" s="28">
        <f t="shared" si="7"/>
        <v>913257.74000000011</v>
      </c>
      <c r="L14" s="23">
        <f t="shared" si="0"/>
        <v>1.9713908788529563E-2</v>
      </c>
      <c r="M14" s="23">
        <f t="shared" si="1"/>
        <v>1.9641325097294562E-2</v>
      </c>
      <c r="N14" s="88">
        <f t="shared" si="3"/>
        <v>99.431423656475928</v>
      </c>
      <c r="O14" s="97"/>
      <c r="P14" s="97"/>
    </row>
    <row r="15" spans="1:17" ht="14.25" customHeight="1" x14ac:dyDescent="0.2">
      <c r="A15" s="42" t="s">
        <v>5</v>
      </c>
      <c r="B15" s="48"/>
      <c r="C15" s="48"/>
      <c r="D15" s="48"/>
      <c r="E15" s="48"/>
      <c r="F15" s="43">
        <v>3088621</v>
      </c>
      <c r="G15" s="29">
        <v>3190018.07</v>
      </c>
      <c r="H15" s="24">
        <f>F15/$F$16</f>
        <v>0.40053649167899719</v>
      </c>
      <c r="I15" s="24">
        <f t="shared" si="5"/>
        <v>0.35034032852570185</v>
      </c>
      <c r="J15" s="29">
        <f t="shared" si="6"/>
        <v>3088621</v>
      </c>
      <c r="K15" s="28">
        <f t="shared" si="7"/>
        <v>3190018.07</v>
      </c>
      <c r="L15" s="23">
        <f t="shared" si="0"/>
        <v>6.6292997862051409E-2</v>
      </c>
      <c r="M15" s="23">
        <f t="shared" si="1"/>
        <v>6.8607337485159611E-2</v>
      </c>
      <c r="N15" s="87">
        <f>K15/J15*100</f>
        <v>103.28292367370422</v>
      </c>
      <c r="O15" s="97"/>
      <c r="P15" s="97"/>
    </row>
    <row r="16" spans="1:17" s="12" customFormat="1" ht="18.2" customHeight="1" x14ac:dyDescent="0.2">
      <c r="A16" s="31" t="s">
        <v>51</v>
      </c>
      <c r="B16" s="46">
        <f>SUM(B7:B15)</f>
        <v>38879246</v>
      </c>
      <c r="C16" s="46">
        <f>SUM(C7:C15)</f>
        <v>37391264.355871439</v>
      </c>
      <c r="D16" s="47">
        <f>B16/B16</f>
        <v>1</v>
      </c>
      <c r="E16" s="47">
        <f>C16/C16</f>
        <v>1</v>
      </c>
      <c r="F16" s="37">
        <f>SUM(F7:F15)</f>
        <v>7711210</v>
      </c>
      <c r="G16" s="37">
        <f>SUM(G7:G15)</f>
        <v>9105483.4692431707</v>
      </c>
      <c r="H16" s="32">
        <f>SUM(H7:H15)</f>
        <v>1</v>
      </c>
      <c r="I16" s="32">
        <f t="shared" si="5"/>
        <v>1</v>
      </c>
      <c r="J16" s="37">
        <f>SUM(J7:J15)</f>
        <v>46590456</v>
      </c>
      <c r="K16" s="37">
        <f>SUM(K7:K15)</f>
        <v>46496747.825114615</v>
      </c>
      <c r="L16" s="36">
        <f>J16/J16</f>
        <v>1</v>
      </c>
      <c r="M16" s="36">
        <f t="shared" si="1"/>
        <v>1</v>
      </c>
      <c r="N16" s="89">
        <f>K16/J16*100</f>
        <v>99.798868302801353</v>
      </c>
      <c r="O16" s="100"/>
      <c r="P16" s="98"/>
      <c r="Q16" s="2"/>
    </row>
    <row r="17" spans="1:16" ht="24.75" customHeight="1" x14ac:dyDescent="0.2">
      <c r="A17" s="2" t="s">
        <v>54</v>
      </c>
      <c r="B17" s="94"/>
      <c r="C17" s="101"/>
      <c r="D17" s="91"/>
      <c r="E17" s="92"/>
      <c r="F17" s="94"/>
      <c r="G17" s="101"/>
      <c r="H17" s="91"/>
      <c r="I17" s="93"/>
      <c r="J17" s="93"/>
      <c r="K17" s="90"/>
      <c r="L17" s="71"/>
      <c r="O17" s="97"/>
      <c r="P17" s="97"/>
    </row>
    <row r="18" spans="1:16" ht="12" x14ac:dyDescent="0.2">
      <c r="A18" s="8"/>
      <c r="C18" s="64"/>
      <c r="D18" s="64"/>
      <c r="G18" s="64"/>
      <c r="K18" s="101"/>
    </row>
    <row r="19" spans="1:16" x14ac:dyDescent="0.2">
      <c r="C19" s="64"/>
    </row>
  </sheetData>
  <mergeCells count="7">
    <mergeCell ref="M4:N4"/>
    <mergeCell ref="A2:F2"/>
    <mergeCell ref="A3:E3"/>
    <mergeCell ref="J5:N5"/>
    <mergeCell ref="B5:E5"/>
    <mergeCell ref="F5:I5"/>
    <mergeCell ref="A5:A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3" orientation="landscape" r:id="rId1"/>
  <ignoredErrors>
    <ignoredError sqref="I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Naslov</vt:lpstr>
      <vt:lpstr>Sadržaj</vt:lpstr>
      <vt:lpstr>Tabela 1</vt:lpstr>
      <vt:lpstr>Tabela 2</vt:lpstr>
      <vt:lpstr>Sadržaj!Print_Area</vt:lpstr>
      <vt:lpstr>'Tabela 1'!Print_Area</vt:lpstr>
      <vt:lpstr>'Tabela 2'!Print_Area</vt:lpstr>
      <vt:lpstr>Tablela_1__Podaci_o_osiguranju_za_period_od_1.januara_do_31._marta_2018.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Nerma Kurtagic</dc:creator>
  <cp:lastModifiedBy>ANO</cp:lastModifiedBy>
  <cp:lastPrinted>2020-06-19T11:27:24Z</cp:lastPrinted>
  <dcterms:created xsi:type="dcterms:W3CDTF">2018-02-21T07:14:25Z</dcterms:created>
  <dcterms:modified xsi:type="dcterms:W3CDTF">2020-07-28T08:32:49Z</dcterms:modified>
</cp:coreProperties>
</file>