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jana.milatovic\Desktop\"/>
    </mc:Choice>
  </mc:AlternateContent>
  <xr:revisionPtr revIDLastSave="0" documentId="13_ncr:1_{6CD071A9-F1C0-4D55-B4FF-FB0976C836EB}" xr6:coauthVersionLast="46" xr6:coauthVersionMax="46" xr10:uidLastSave="{00000000-0000-0000-0000-000000000000}"/>
  <bookViews>
    <workbookView xWindow="-108" yWindow="-108" windowWidth="23256" windowHeight="12576" activeTab="3" xr2:uid="{9869E650-6D4E-48CE-9FD7-ED3824EB5A60}"/>
  </bookViews>
  <sheets>
    <sheet name="Bilans stanja" sheetId="3" r:id="rId1"/>
    <sheet name="Bilans uspjeha" sheetId="1" r:id="rId2"/>
    <sheet name="KAPITAL" sheetId="5" r:id="rId3"/>
    <sheet name="Novcani tokovi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" localSheetId="0">'[1]Veze Lovcen - Triglav'!$1:$1048576</definedName>
    <definedName name="d" localSheetId="2">'[1]Veze Lovcen - Triglav'!$1:$1048576</definedName>
    <definedName name="d" localSheetId="3">'[1]Veze Lovcen - Triglav'!$1:$1048576</definedName>
    <definedName name="d">'[1]Veze Lovcen - Triglav'!$1:$1048576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 localSheetId="0">#REF!</definedName>
    <definedName name="g" localSheetId="2">#REF!</definedName>
    <definedName name="g" localSheetId="3">#REF!</definedName>
    <definedName name="g">#REF!</definedName>
    <definedName name="i" localSheetId="0">'[2]Rekapitulacija PAKET (i)'!$1:$1048576</definedName>
    <definedName name="i" localSheetId="1">'[2]Rekapitulacija PAKET (i)'!$1:$1048576</definedName>
    <definedName name="i" localSheetId="2">'[3]Rekapitulacija PAKET (i)'!$1:$1048576</definedName>
    <definedName name="i" localSheetId="3">'[3]Rekapitulacija PAKET (i)'!$1:$1048576</definedName>
    <definedName name="i">'[3]Rekapitulacija PAKET (i)'!$1:$1048576</definedName>
    <definedName name="iz">#N/A</definedName>
    <definedName name="jezik1" localSheetId="0">[2]CONSOL!#REF!</definedName>
    <definedName name="jezik1" localSheetId="1">[2]CONSOL!#REF!</definedName>
    <definedName name="jezik1">[3]CONSOL!#REF!</definedName>
    <definedName name="k" localSheetId="0">'[5]konacni 30.06.2009'!$1:$1048576</definedName>
    <definedName name="k" localSheetId="2">'[5]konacni 30.06.2009'!$1:$1048576</definedName>
    <definedName name="k" localSheetId="3">'[5]konacni 30.06.2009'!$1:$1048576</definedName>
    <definedName name="k">'[5]konacni 30.06.2009'!$1:$1048576</definedName>
    <definedName name="kk" localSheetId="0">[5]Radnici!$1:$1048576</definedName>
    <definedName name="kk" localSheetId="2">[5]Radnici!$1:$1048576</definedName>
    <definedName name="kk" localSheetId="3">[5]Radnici!$1:$1048576</definedName>
    <definedName name="kk">[5]Radnici!$1:$1048576</definedName>
    <definedName name="m" localSheetId="0">'[2]Bruto bilans (m)'!$1:$1048576</definedName>
    <definedName name="m" localSheetId="1">'[2]Bruto bilans (m)'!$1:$1048576</definedName>
    <definedName name="m" localSheetId="2">'[3]Bruto bilans (m)'!$1:$1048576</definedName>
    <definedName name="m" localSheetId="3">'[3]Bruto bilans (m)'!$1:$1048576</definedName>
    <definedName name="m">'[3]Bruto bilans (m)'!$1:$1048576</definedName>
    <definedName name="mm" localSheetId="0">[2]Bilans!$1:$1048576</definedName>
    <definedName name="mm" localSheetId="1">[2]Bilans!$1:$1048576</definedName>
    <definedName name="mm" localSheetId="2">[3]Bilans!$1:$1048576</definedName>
    <definedName name="mm" localSheetId="3">[3]Bilans!$1:$1048576</definedName>
    <definedName name="mm">[3]Bilans!$1:$1048576</definedName>
    <definedName name="n" localSheetId="0">'[2]Veze Lovcen - Triglav (n)'!$1:$1048576</definedName>
    <definedName name="n" localSheetId="1">'[2]Veze Lovcen - Triglav (n)'!$1:$1048576</definedName>
    <definedName name="n" localSheetId="2">'[3]Veze Lovcen - Triglav (n)'!$1:$1048576</definedName>
    <definedName name="n" localSheetId="3">'[3]Veze Lovcen - Triglav (n)'!$1:$1048576</definedName>
    <definedName name="n">'[3]Veze Lovcen - Triglav (n)'!$1:$1048576</definedName>
    <definedName name="nn" localSheetId="0">#REF!</definedName>
    <definedName name="nn" localSheetId="2">#REF!</definedName>
    <definedName name="nn" localSheetId="3">#REF!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LE_LINK3" localSheetId="0">'Bilans stanja'!#REF!</definedName>
    <definedName name="optr" localSheetId="0">'[6]Rekapitulacija PAKET (i)'!$1:$1048576</definedName>
    <definedName name="optr" localSheetId="2">'[6]Rekapitulacija PAKET (i)'!$1:$1048576</definedName>
    <definedName name="optr" localSheetId="3">'[6]Rekapitulacija PAKET (i)'!$1:$1048576</definedName>
    <definedName name="optr">'[6]Rekapitulacija PAKET (i)'!$1:$1048576</definedName>
    <definedName name="optro">[6]CONSOL!#REF!</definedName>
    <definedName name="ot" localSheetId="0">'[3]Rekapitulacija ot'!$1:$1048576</definedName>
    <definedName name="ot" localSheetId="2">'[3]Rekapitulacija ot'!$1:$1048576</definedName>
    <definedName name="ot" localSheetId="3">'[3]Rekapitulacija ot'!$1:$1048576</definedName>
    <definedName name="ot">'[3]Rekapitulacija ot'!$1:$1048576</definedName>
    <definedName name="pg" localSheetId="0">'[2]Bruto bilans predhodna (pg)'!$1:$1048576</definedName>
    <definedName name="pg" localSheetId="1">'[2]Bruto bilans predhodna (pg)'!$1:$1048576</definedName>
    <definedName name="pg" localSheetId="2">'[3]Bruto bilans predhodna (pg)'!$1:$1048576</definedName>
    <definedName name="pg" localSheetId="3">'[3]Bruto bilans predhodna (pg)'!$1:$1048576</definedName>
    <definedName name="pg">'[3]Bruto bilans predhodna (pg)'!$1:$1048576</definedName>
    <definedName name="_xlnm.Print_Area" localSheetId="0">'Bilans stanja'!$A$1:$E$129</definedName>
    <definedName name="_xlnm.Print_Area" localSheetId="1">'Bilans uspjeha'!$A$1:$E$136</definedName>
    <definedName name="_xlnm.Print_Area" localSheetId="2">KAPITAL!$A$1:$K$45</definedName>
    <definedName name="Q">'[4]tabele-naslovna stran'!$F$39:$F$40</definedName>
    <definedName name="s" localSheetId="0">'[3]Rekapitulacija 2011 (s)'!$1:$1048576</definedName>
    <definedName name="s" localSheetId="2">'[3]Rekapitulacija 2011 (s)'!$1:$1048576</definedName>
    <definedName name="s" localSheetId="3">'[3]Rekapitulacija 2011 (s)'!$1:$1048576</definedName>
    <definedName name="s">'[3]Rekapitulacija 2011 (s)'!$1:$1048576</definedName>
    <definedName name="ss" localSheetId="0">'[3]Rekapitulacija 2010 (ss)'!$1:$1048576</definedName>
    <definedName name="ss" localSheetId="2">'[3]Rekapitulacija 2010 (ss)'!$1:$1048576</definedName>
    <definedName name="ss" localSheetId="3">'[3]Rekapitulacija 2010 (ss)'!$1:$1048576</definedName>
    <definedName name="ss">'[3]Rekapitulacija 2010 (ss)'!$1:$1048576</definedName>
    <definedName name="t" localSheetId="0">#REF!</definedName>
    <definedName name="t" localSheetId="2">#REF!</definedName>
    <definedName name="t" localSheetId="3">#REF!</definedName>
    <definedName name="t">#REF!</definedName>
    <definedName name="tt" localSheetId="0">'[6]Rekapitulacija troskova tt'!$1:$1048576</definedName>
    <definedName name="tt" localSheetId="2">'[6]Rekapitulacija troskova tt'!$1:$1048576</definedName>
    <definedName name="tt" localSheetId="3">'[6]Rekapitulacija troskova tt'!$1:$1048576</definedName>
    <definedName name="tt">'[6]Rekapitulacija troskova tt'!$1:$1048576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[7]CONSOL!#REF!</definedName>
    <definedName name="z">#N/A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5" l="1"/>
  <c r="K24" i="5"/>
  <c r="K28" i="5"/>
  <c r="K33" i="5"/>
  <c r="K34" i="5"/>
  <c r="K35" i="5"/>
  <c r="K36" i="5"/>
  <c r="K37" i="5"/>
  <c r="K38" i="5"/>
  <c r="K39" i="5"/>
  <c r="K40" i="5"/>
  <c r="B44" i="5"/>
  <c r="C44" i="5"/>
  <c r="D44" i="5"/>
  <c r="E44" i="5"/>
  <c r="F44" i="5"/>
  <c r="G44" i="5"/>
  <c r="H44" i="5"/>
  <c r="I44" i="5"/>
  <c r="J44" i="5"/>
  <c r="D21" i="4"/>
  <c r="D26" i="4"/>
  <c r="D37" i="4"/>
  <c r="D52" i="4" s="1"/>
  <c r="D43" i="4"/>
  <c r="D59" i="4"/>
  <c r="D64" i="4"/>
  <c r="D114" i="3"/>
  <c r="D106" i="3"/>
  <c r="D91" i="3"/>
  <c r="D85" i="3"/>
  <c r="D84" i="3"/>
  <c r="D83" i="3"/>
  <c r="D82" i="3"/>
  <c r="D81" i="3"/>
  <c r="D80" i="3" s="1"/>
  <c r="D79" i="3"/>
  <c r="D75" i="3"/>
  <c r="D64" i="3"/>
  <c r="D62" i="3"/>
  <c r="D61" i="3"/>
  <c r="D51" i="3"/>
  <c r="D48" i="3"/>
  <c r="D47" i="3" s="1"/>
  <c r="D46" i="3"/>
  <c r="D45" i="3"/>
  <c r="D43" i="3" s="1"/>
  <c r="D24" i="3"/>
  <c r="D19" i="3"/>
  <c r="A130" i="1"/>
  <c r="D121" i="1"/>
  <c r="D110" i="1"/>
  <c r="D102" i="1"/>
  <c r="D94" i="1"/>
  <c r="D87" i="1"/>
  <c r="D83" i="1"/>
  <c r="D76" i="1"/>
  <c r="D71" i="1"/>
  <c r="D67" i="1"/>
  <c r="D64" i="1"/>
  <c r="D52" i="1"/>
  <c r="D46" i="1"/>
  <c r="D35" i="1"/>
  <c r="D29" i="1"/>
  <c r="D20" i="1"/>
  <c r="D19" i="1" s="1"/>
  <c r="D78" i="3" l="1"/>
  <c r="K44" i="5"/>
  <c r="D35" i="4"/>
  <c r="D66" i="4" s="1"/>
  <c r="D68" i="4" s="1"/>
  <c r="D118" i="1"/>
  <c r="D101" i="1"/>
  <c r="D34" i="1"/>
  <c r="D62" i="1"/>
  <c r="D90" i="3"/>
  <c r="D120" i="3"/>
  <c r="D30" i="3"/>
  <c r="D66" i="3" s="1"/>
  <c r="D63" i="1"/>
  <c r="D86" i="1" l="1"/>
  <c r="D85" i="1"/>
  <c r="D119" i="1" s="1"/>
  <c r="D123" i="1" s="1"/>
</calcChain>
</file>

<file path=xl/sharedStrings.xml><?xml version="1.0" encoding="utf-8"?>
<sst xmlns="http://schemas.openxmlformats.org/spreadsheetml/2006/main" count="424" uniqueCount="364">
  <si>
    <t>Naziv društva za osiguranje: Lovćen osiguranje A.D.</t>
  </si>
  <si>
    <t xml:space="preserve">Matični broj: 02018560                                                                                                                                                     </t>
  </si>
  <si>
    <t>Sjedište: Podgorica</t>
  </si>
  <si>
    <t>Šifra djelatnosti: 6512</t>
  </si>
  <si>
    <t xml:space="preserve">Vrsta osiguranja: Neživotna osiguranja </t>
  </si>
  <si>
    <t xml:space="preserve">PIB: </t>
  </si>
  <si>
    <t xml:space="preserve"> BILANS USPJEHA</t>
  </si>
  <si>
    <t>od 01.01. do 31.12.2020.g.</t>
  </si>
  <si>
    <t>grupa računa</t>
  </si>
  <si>
    <t>POZICIJA</t>
  </si>
  <si>
    <t>Napomena</t>
  </si>
  <si>
    <t>I z n o s</t>
  </si>
  <si>
    <t>Tekuća godina</t>
  </si>
  <si>
    <t>Prethodna godina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</si>
  <si>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</si>
  <si>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</si>
  <si>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</si>
  <si>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</si>
  <si>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</si>
  <si>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</si>
  <si>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</si>
  <si>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</si>
  <si>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</si>
  <si>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</si>
  <si>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</si>
  <si>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</si>
  <si>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</si>
  <si>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</si>
  <si>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</si>
  <si>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</si>
  <si>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</si>
  <si>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</si>
  <si>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</si>
  <si>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</si>
  <si>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</si>
  <si>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</si>
  <si>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</si>
  <si>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</si>
  <si>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</si>
  <si>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</si>
  <si>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</si>
  <si>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</si>
  <si>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</si>
  <si>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</si>
  <si>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</si>
  <si>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</si>
  <si>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</si>
  <si>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</si>
  <si>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</si>
  <si>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</si>
  <si>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</si>
  <si>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</si>
  <si>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</si>
  <si>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</si>
  <si>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</si>
  <si>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</si>
  <si>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</si>
  <si>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</si>
  <si>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</si>
  <si>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</si>
  <si>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</si>
  <si>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</si>
  <si>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</si>
  <si>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</si>
  <si>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</si>
  <si>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</si>
  <si>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</si>
  <si>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</si>
  <si>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</si>
  <si>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</si>
  <si>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</si>
  <si>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</si>
  <si>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</si>
  <si>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</si>
  <si>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</si>
  <si>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</si>
  <si>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</si>
  <si>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</si>
  <si>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</si>
  <si>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</si>
  <si>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</si>
  <si>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</si>
  <si>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</si>
  <si>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 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</si>
  <si>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</si>
  <si>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</si>
  <si>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</si>
  <si>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</si>
  <si>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</si>
  <si>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773, 776 ,777 , 778, 779, 780, 781, 782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</si>
  <si>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</si>
  <si>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</si>
  <si>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</si>
  <si>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</si>
  <si>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</si>
  <si>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</si>
  <si>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731,736,737,738, 739</t>
  </si>
  <si>
    <t>2.5 Drugi finansijski rashodi</t>
  </si>
  <si>
    <t>740,741,742,743, 744, 745, 746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</si>
  <si>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</si>
  <si>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</si>
  <si>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</si>
  <si>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</si>
  <si>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</si>
  <si>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</si>
  <si>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</si>
  <si>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</si>
  <si>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</si>
  <si>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</si>
  <si>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783, 784, 785, 786, 787, 788, 789</t>
  </si>
  <si>
    <t>4.7 Drugi prihodi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</si>
  <si>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</si>
  <si>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</si>
  <si>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</si>
  <si>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</si>
  <si>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731, 733, 736, 737, 738, 739</t>
  </si>
  <si>
    <t>5.4 Drugi finansijski rashodi</t>
  </si>
  <si>
    <t>740,741,742,743, 744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</si>
  <si>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</si>
  <si>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</si>
  <si>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</si>
  <si>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</si>
  <si>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</si>
  <si>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</si>
  <si>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</si>
  <si>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</si>
  <si>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</si>
  <si>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</si>
  <si>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</si>
  <si>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830,831,832,833, 834, 839</t>
  </si>
  <si>
    <t>1. Raspodjela neto dobiti</t>
  </si>
  <si>
    <t>XI ZARADA PO AKCIJI</t>
  </si>
  <si>
    <t>U  Podgorici</t>
  </si>
  <si>
    <t xml:space="preserve">          Lice odgovorno za sastavljanje bilansa:</t>
  </si>
  <si>
    <t xml:space="preserve">    Izvršni direktor društva:</t>
  </si>
  <si>
    <t>MP</t>
  </si>
  <si>
    <t>Pečat CRPS</t>
  </si>
  <si>
    <t>Pečat Poreske uprave</t>
  </si>
  <si>
    <t>Naziv društva za osiguranje:Lovćen osiguranje A.D</t>
  </si>
  <si>
    <t>Sjedište:Podgorica</t>
  </si>
  <si>
    <t>Vrsta osiguranja: Neživotna osiguranja</t>
  </si>
  <si>
    <t>PIB:</t>
  </si>
  <si>
    <t>BILANS STANJA</t>
  </si>
  <si>
    <t>na dan 31.12.2020.g.</t>
  </si>
  <si>
    <t>AKTIVA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</si>
  <si>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</si>
  <si>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</si>
  <si>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</si>
  <si>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</si>
  <si>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</si>
  <si>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</si>
  <si>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</si>
  <si>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</si>
  <si>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</si>
  <si>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</si>
  <si>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</si>
  <si>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</si>
  <si>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</si>
  <si>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</si>
  <si>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</si>
  <si>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</si>
  <si>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</si>
  <si>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</si>
  <si>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</si>
  <si>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</si>
  <si>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</si>
  <si>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</si>
  <si>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</si>
  <si>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</si>
  <si>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</si>
  <si>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</si>
  <si>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</si>
  <si>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</si>
  <si>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</si>
  <si>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</si>
  <si>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</si>
  <si>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</si>
  <si>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</si>
  <si>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</si>
  <si>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</si>
  <si>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</si>
  <si>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</si>
  <si>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</si>
  <si>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</si>
  <si>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</si>
  <si>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</si>
  <si>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</si>
  <si>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</si>
  <si>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</si>
  <si>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</si>
  <si>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</si>
  <si>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</si>
  <si>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</si>
  <si>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</si>
  <si>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</si>
  <si>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</si>
  <si>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</si>
  <si>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</si>
  <si>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</si>
  <si>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</si>
  <si>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</si>
  <si>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</si>
  <si>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</si>
  <si>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</si>
  <si>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</si>
  <si>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</si>
  <si>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</si>
  <si>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</si>
  <si>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</si>
  <si>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</si>
  <si>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</si>
  <si>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</si>
  <si>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</si>
  <si>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</si>
  <si>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</si>
  <si>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</si>
  <si>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</si>
  <si>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</si>
  <si>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</si>
  <si>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</si>
  <si>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</si>
  <si>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</si>
  <si>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</si>
  <si>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</si>
  <si>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</si>
  <si>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</si>
  <si>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</si>
  <si>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</si>
  <si>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</si>
  <si>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</si>
  <si>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</si>
  <si>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</si>
  <si>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</si>
  <si>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</si>
  <si>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</si>
  <si>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</si>
  <si>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</si>
  <si>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</si>
  <si>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</si>
  <si>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</si>
  <si>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</si>
  <si>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</si>
  <si>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</si>
  <si>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</si>
  <si>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</si>
  <si>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</si>
  <si>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</si>
  <si>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</si>
  <si>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</si>
  <si>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</si>
  <si>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</si>
  <si>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</si>
  <si>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</si>
  <si>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</si>
  <si>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</si>
  <si>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</si>
  <si>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</si>
  <si>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</si>
  <si>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</si>
  <si>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</si>
  <si>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</si>
  <si>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</si>
  <si>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</si>
  <si>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</si>
  <si>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</si>
  <si>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</si>
  <si>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</si>
  <si>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 xml:space="preserve">                            Lice odgovorno za sastavljanje bilansa:</t>
  </si>
  <si>
    <t>Izvršni direktor društva:</t>
  </si>
  <si>
    <t>Datum: 26.02.2021.godina</t>
  </si>
  <si>
    <t>__________________</t>
  </si>
  <si>
    <t>_____________________________</t>
  </si>
  <si>
    <t>Lice odgovorno za sastavljanje bilansa:</t>
  </si>
  <si>
    <t>GOTOVINA NA POČETKU OBRAČUNSKOG PERIODA</t>
  </si>
  <si>
    <t>GOTOVINA NA KRAJU OBRAČUNSKOG PERIODA</t>
  </si>
  <si>
    <t>Neto promjena gotovine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</si>
  <si>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</si>
  <si>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</si>
  <si>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</si>
  <si>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</si>
  <si>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</si>
  <si>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</si>
  <si>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</si>
  <si>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</si>
  <si>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</si>
  <si>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</si>
  <si>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</si>
  <si>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</si>
  <si>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</si>
  <si>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</si>
  <si>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</si>
  <si>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</si>
  <si>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</si>
  <si>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</si>
  <si>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</si>
  <si>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</si>
  <si>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</si>
  <si>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</si>
  <si>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</si>
  <si>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</si>
  <si>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</si>
  <si>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</si>
  <si>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</si>
  <si>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</si>
  <si>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</si>
  <si>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>Prilivi gotovine iz aktivnosti investiranja</t>
  </si>
  <si>
    <t>Tokovi gotovine iz aktivnosti investiranja</t>
  </si>
  <si>
    <t>B</t>
  </si>
  <si>
    <t>Neto promjena gotovine iz poslovnih djelatnosti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</si>
  <si>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</si>
  <si>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</si>
  <si>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</si>
  <si>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</si>
  <si>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</si>
  <si>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</si>
  <si>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</si>
  <si>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reosiguranje)</t>
  </si>
  <si>
    <t>Odliv gotovine iz poslovnih aktivnosti</t>
  </si>
  <si>
    <t>Prilivi po osnovu vanrednih rahoda</t>
  </si>
  <si>
    <t>Prilivi po osnovu ostalih poslovnih prihoda</t>
  </si>
  <si>
    <t>Prilivi od učešća u naknadi štete (saosiguranje i reosiguranje</t>
  </si>
  <si>
    <t>Prilivi od premija (iz osiguranja, saosiguranja i reosiguranja)</t>
  </si>
  <si>
    <t>Priliv gotovine iz poslovnih aktivnosti</t>
  </si>
  <si>
    <t>Tokovi gotovine iz poslovnih aktivnosti</t>
  </si>
  <si>
    <t>A</t>
  </si>
  <si>
    <t>od 01.01. do 31.12.2020 godine</t>
  </si>
  <si>
    <t>BILANS NOVČANIH TOKOVA</t>
  </si>
  <si>
    <t>Neživotna osiguranja</t>
  </si>
  <si>
    <t>Vrsta osiguranja:</t>
  </si>
  <si>
    <t xml:space="preserve">Šifra djelatnosti: </t>
  </si>
  <si>
    <t>Podgorica</t>
  </si>
  <si>
    <t>Sjedište:</t>
  </si>
  <si>
    <t>02018560</t>
  </si>
  <si>
    <t xml:space="preserve">Matični broj: </t>
  </si>
  <si>
    <t xml:space="preserve">Lovćen osiguranje AD </t>
  </si>
  <si>
    <t>Naziv društva za osiguranje:</t>
  </si>
  <si>
    <t>Stanje na dan 31. decembar tekuće godine</t>
  </si>
  <si>
    <t>Prenos dobiti u rezerve</t>
  </si>
  <si>
    <t>Dividende</t>
  </si>
  <si>
    <t>Povećanje/smanjenje osnovnog kapitala</t>
  </si>
  <si>
    <t>Dobitak/gubitak prethodnog perioda</t>
  </si>
  <si>
    <t>Ostali dobici/gubici priznati direktno i kapitalu i rezervama</t>
  </si>
  <si>
    <t>Realizovani dobici/gubici od finansijske imovine raspoložive za prodaju</t>
  </si>
  <si>
    <t>Promjena fer vrijednosti finansijske imovine raspoložive za prodaju</t>
  </si>
  <si>
    <t>Stanje na dan 1. januar tekuće godine (prepravljeno)</t>
  </si>
  <si>
    <t>Promjena računovodstvenih politika</t>
  </si>
  <si>
    <t>Ispravka greški prethodnog perioda</t>
  </si>
  <si>
    <t>Stanje na dan 1. januar tekuće godine</t>
  </si>
  <si>
    <t>Ukupno (kapital i rezerve)</t>
  </si>
  <si>
    <t>Neraspoređena dobit ili preneseni gubitak</t>
  </si>
  <si>
    <t>Ostale rezerve (sopstvene akcije)</t>
  </si>
  <si>
    <t>Statutarne rezerve</t>
  </si>
  <si>
    <t>Zakonske rezerve</t>
  </si>
  <si>
    <t>Ostale revalorizacijske rezerve</t>
  </si>
  <si>
    <t>Revalorizacijska rezerva- finansijska ulaganja</t>
  </si>
  <si>
    <t>Revalorizacijska rezerva - zemljište i građevinski objekti</t>
  </si>
  <si>
    <t>Uplaćeni kapital- povlašćene akcije</t>
  </si>
  <si>
    <t>Uplaćeni kapital- redovne akcije</t>
  </si>
  <si>
    <t>Pozicija</t>
  </si>
  <si>
    <t>Stanje na dan 1. januar prethodne godine (prepravljeno)</t>
  </si>
  <si>
    <t>Stanje na dan 1. januar prethodne godine</t>
  </si>
  <si>
    <t>IZVJEŠTAJ O PROMJENAMA NA KAPITALU</t>
  </si>
  <si>
    <t>od 01.01. do 31.12.2020.godine</t>
  </si>
  <si>
    <t>Datum: 26.02.2021.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</si>
</sst>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S_I_T_-;\-* #,##0.00\ _S_I_T_-;_-* &quot;-&quot;??\ _S_I_T_-;_-@_-"/>
    <numFmt numFmtId="165" formatCode="#,##0.00000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30"/>
      <name val="Cambria"/>
      <family val="1"/>
    </font>
    <font>
      <sz val="12"/>
      <color indexed="62"/>
      <name val="Cambria"/>
      <family val="1"/>
    </font>
    <font>
      <sz val="10"/>
      <color indexed="8"/>
      <name val="Calibri"/>
      <family val="2"/>
    </font>
    <font>
      <b/>
      <sz val="12"/>
      <color indexed="30"/>
      <name val="Cambria"/>
      <family val="1"/>
    </font>
    <font>
      <sz val="12"/>
      <color indexed="8"/>
      <name val="Cambria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8"/>
      <color indexed="30"/>
      <name val="Cambria"/>
      <family val="1"/>
    </font>
    <font>
      <sz val="10"/>
      <color indexed="30"/>
      <name val="Cambria"/>
      <family val="1"/>
    </font>
    <font>
      <sz val="10"/>
      <name val="Arial"/>
      <family val="2"/>
    </font>
    <font>
      <u/>
      <sz val="12"/>
      <color indexed="30"/>
      <name val="Cambria"/>
      <family val="1"/>
    </font>
    <font>
      <sz val="12"/>
      <color rgb="FF0070C0"/>
      <name val="Calibri"/>
      <family val="2"/>
    </font>
    <font>
      <sz val="12"/>
      <color indexed="8"/>
      <name val="Calibri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8"/>
      <name val="Arial"/>
      <family val="2"/>
    </font>
    <font>
      <sz val="8"/>
      <color rgb="FF0070C0"/>
      <name val="Calibri Light"/>
      <family val="1"/>
      <scheme val="major"/>
    </font>
    <font>
      <sz val="7.5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libri"/>
      <family val="2"/>
    </font>
    <font>
      <sz val="12"/>
      <color indexed="30"/>
      <name val="Calibri"/>
      <family val="2"/>
    </font>
    <font>
      <b/>
      <sz val="12"/>
      <color indexed="49"/>
      <name val="Calibri"/>
      <family val="2"/>
    </font>
    <font>
      <b/>
      <sz val="12"/>
      <color theme="3" tint="0.39997558519241921"/>
      <name val="Calibri"/>
      <family val="2"/>
    </font>
    <font>
      <sz val="12"/>
      <color theme="3" tint="0.39997558519241921"/>
      <name val="Calibri"/>
      <family val="2"/>
    </font>
    <font>
      <sz val="11"/>
      <color theme="3" tint="0.39997558519241921"/>
      <name val="Calibri"/>
      <family val="2"/>
    </font>
    <font>
      <b/>
      <sz val="12"/>
      <color indexed="8"/>
      <name val="Times New Roman"/>
      <family val="1"/>
    </font>
    <font>
      <b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b/>
      <i/>
      <sz val="11"/>
      <color indexed="30"/>
      <name val="Cambria"/>
      <family val="1"/>
    </font>
    <font>
      <sz val="11"/>
      <color indexed="30"/>
      <name val="Cambria"/>
      <family val="1"/>
    </font>
    <font>
      <sz val="11"/>
      <color rgb="FF0070C0"/>
      <name val="Calibri"/>
      <family val="2"/>
      <scheme val="minor"/>
    </font>
    <font>
      <sz val="11"/>
      <color rgb="FF0070C0"/>
      <name val="Calibri Light"/>
      <family val="1"/>
      <scheme val="major"/>
    </font>
    <font>
      <sz val="10"/>
      <name val="Arial"/>
      <family val="2"/>
    </font>
    <font>
      <b/>
      <sz val="8"/>
      <name val="Triglav TheSans"/>
      <family val="2"/>
      <charset val="238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theme="3" tint="0.39997558519241921"/>
      <name val="Arial"/>
      <family val="2"/>
    </font>
    <font>
      <sz val="5.5"/>
      <color theme="3" tint="0.39997558519241921"/>
      <name val="Cambria"/>
      <family val="1"/>
    </font>
    <font>
      <b/>
      <sz val="11"/>
      <color theme="3" tint="0.39997558519241921"/>
      <name val="Cambria"/>
      <family val="1"/>
    </font>
    <font>
      <sz val="11"/>
      <color theme="3" tint="0.3999755851924192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/>
      <top style="medium">
        <color indexed="49"/>
      </top>
      <bottom/>
      <diagonal/>
    </border>
    <border>
      <left/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 style="medium">
        <color indexed="49"/>
      </right>
      <top/>
      <bottom/>
      <diagonal/>
    </border>
    <border>
      <left style="medium">
        <color indexed="49"/>
      </left>
      <right/>
      <top/>
      <bottom style="medium">
        <color indexed="49"/>
      </bottom>
      <diagonal/>
    </border>
    <border>
      <left/>
      <right style="medium">
        <color indexed="49"/>
      </right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/>
      <top style="medium">
        <color indexed="49"/>
      </top>
      <bottom style="medium">
        <color indexed="49"/>
      </bottom>
      <diagonal/>
    </border>
    <border>
      <left/>
      <right style="medium">
        <color indexed="49"/>
      </right>
      <top style="medium">
        <color indexed="49"/>
      </top>
      <bottom style="medium">
        <color indexed="49"/>
      </bottom>
      <diagonal/>
    </border>
    <border>
      <left/>
      <right/>
      <top style="medium">
        <color indexed="49"/>
      </top>
      <bottom style="medium">
        <color indexed="49"/>
      </bottom>
      <diagonal/>
    </border>
    <border>
      <left/>
      <right style="medium">
        <color indexed="4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49"/>
      </top>
      <bottom/>
      <diagonal/>
    </border>
    <border>
      <left style="medium">
        <color indexed="4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7" fillId="0" borderId="0" applyFont="0" applyFill="0" applyBorder="0" applyAlignment="0" applyProtection="0"/>
    <xf numFmtId="0" fontId="1" fillId="0" borderId="0"/>
    <xf numFmtId="0" fontId="17" fillId="0" borderId="0"/>
    <xf numFmtId="0" fontId="41" fillId="0" borderId="0"/>
  </cellStyleXfs>
  <cellXfs count="262">
    <xf numFmtId="0" fontId="0" fillId="0" borderId="0" xfId="0"/>
    <xf numFmtId="0" fontId="3" fillId="0" borderId="0" xfId="2" applyFont="1"/>
    <xf numFmtId="0" fontId="4" fillId="0" borderId="0" xfId="2" applyFont="1"/>
    <xf numFmtId="0" fontId="1" fillId="0" borderId="0" xfId="2"/>
    <xf numFmtId="4" fontId="1" fillId="0" borderId="0" xfId="2" applyNumberFormat="1"/>
    <xf numFmtId="4" fontId="3" fillId="0" borderId="0" xfId="2" applyNumberFormat="1" applyFont="1"/>
    <xf numFmtId="49" fontId="1" fillId="0" borderId="0" xfId="2" applyNumberFormat="1"/>
    <xf numFmtId="0" fontId="5" fillId="0" borderId="0" xfId="2" applyFont="1"/>
    <xf numFmtId="0" fontId="6" fillId="0" borderId="0" xfId="2" applyFont="1"/>
    <xf numFmtId="0" fontId="7" fillId="0" borderId="0" xfId="2" applyFont="1"/>
    <xf numFmtId="4" fontId="7" fillId="0" borderId="0" xfId="2" applyNumberFormat="1" applyFont="1"/>
    <xf numFmtId="0" fontId="10" fillId="0" borderId="7" xfId="2" applyFont="1" applyBorder="1" applyAlignment="1">
      <alignment horizontal="center" vertical="top" wrapText="1"/>
    </xf>
    <xf numFmtId="0" fontId="10" fillId="0" borderId="6" xfId="2" applyFont="1" applyBorder="1" applyAlignment="1">
      <alignment horizontal="center" vertical="top" wrapText="1"/>
    </xf>
    <xf numFmtId="0" fontId="11" fillId="0" borderId="6" xfId="2" applyFont="1" applyBorder="1" applyAlignment="1">
      <alignment horizontal="center" vertical="top" wrapText="1"/>
    </xf>
    <xf numFmtId="0" fontId="12" fillId="0" borderId="8" xfId="2" applyFont="1" applyBorder="1" applyAlignment="1">
      <alignment horizontal="center" vertical="top" wrapText="1"/>
    </xf>
    <xf numFmtId="0" fontId="13" fillId="0" borderId="7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left" vertical="top" wrapText="1"/>
    </xf>
    <xf numFmtId="0" fontId="13" fillId="0" borderId="6" xfId="2" applyFont="1" applyBorder="1" applyAlignment="1">
      <alignment vertical="top" wrapText="1"/>
    </xf>
    <xf numFmtId="4" fontId="14" fillId="0" borderId="6" xfId="2" applyNumberFormat="1" applyFont="1" applyBorder="1" applyAlignment="1">
      <alignment horizontal="right" vertical="top" wrapText="1"/>
    </xf>
    <xf numFmtId="4" fontId="14" fillId="0" borderId="8" xfId="2" applyNumberFormat="1" applyFont="1" applyBorder="1" applyAlignment="1">
      <alignment horizontal="right" vertical="top" wrapText="1"/>
    </xf>
    <xf numFmtId="0" fontId="15" fillId="0" borderId="7" xfId="2" applyFont="1" applyBorder="1" applyAlignment="1">
      <alignment horizontal="center" vertical="top" wrapText="1"/>
    </xf>
    <xf numFmtId="0" fontId="16" fillId="0" borderId="6" xfId="2" applyFont="1" applyBorder="1" applyAlignment="1">
      <alignment horizontal="left" vertical="top" wrapText="1"/>
    </xf>
    <xf numFmtId="4" fontId="7" fillId="0" borderId="6" xfId="2" applyNumberFormat="1" applyFont="1" applyBorder="1" applyAlignment="1">
      <alignment horizontal="right" vertical="top" wrapText="1"/>
    </xf>
    <xf numFmtId="4" fontId="7" fillId="0" borderId="8" xfId="2" applyNumberFormat="1" applyFont="1" applyBorder="1" applyAlignment="1">
      <alignment vertical="top" wrapText="1"/>
    </xf>
    <xf numFmtId="3" fontId="1" fillId="0" borderId="0" xfId="2" applyNumberFormat="1"/>
    <xf numFmtId="0" fontId="15" fillId="0" borderId="9" xfId="2" applyFont="1" applyBorder="1" applyAlignment="1">
      <alignment horizontal="center" vertical="top" wrapText="1"/>
    </xf>
    <xf numFmtId="0" fontId="16" fillId="0" borderId="9" xfId="2" applyFont="1" applyBorder="1" applyAlignment="1">
      <alignment vertical="top" wrapText="1"/>
    </xf>
    <xf numFmtId="0" fontId="13" fillId="0" borderId="9" xfId="2" applyFont="1" applyBorder="1" applyAlignment="1">
      <alignment vertical="top" wrapText="1"/>
    </xf>
    <xf numFmtId="4" fontId="7" fillId="0" borderId="10" xfId="2" applyNumberFormat="1" applyFont="1" applyBorder="1" applyAlignment="1">
      <alignment vertical="top" wrapText="1"/>
    </xf>
    <xf numFmtId="3" fontId="2" fillId="2" borderId="0" xfId="2" applyNumberFormat="1" applyFont="1" applyFill="1"/>
    <xf numFmtId="3" fontId="2" fillId="0" borderId="0" xfId="2" applyNumberFormat="1" applyFont="1"/>
    <xf numFmtId="0" fontId="15" fillId="0" borderId="1" xfId="2" applyFont="1" applyBorder="1" applyAlignment="1">
      <alignment horizontal="center" vertical="top" wrapText="1"/>
    </xf>
    <xf numFmtId="0" fontId="16" fillId="0" borderId="1" xfId="2" applyFont="1" applyBorder="1" applyAlignment="1">
      <alignment vertical="top" wrapText="1"/>
    </xf>
    <xf numFmtId="0" fontId="13" fillId="0" borderId="1" xfId="2" applyFont="1" applyBorder="1" applyAlignment="1">
      <alignment vertical="top" wrapText="1"/>
    </xf>
    <xf numFmtId="4" fontId="7" fillId="0" borderId="2" xfId="2" applyNumberFormat="1" applyFont="1" applyBorder="1" applyAlignment="1">
      <alignment vertical="top" wrapText="1"/>
    </xf>
    <xf numFmtId="0" fontId="16" fillId="0" borderId="11" xfId="2" applyFont="1" applyBorder="1" applyAlignment="1">
      <alignment horizontal="left" vertical="top" wrapText="1"/>
    </xf>
    <xf numFmtId="0" fontId="13" fillId="0" borderId="11" xfId="2" applyFont="1" applyBorder="1" applyAlignment="1">
      <alignment vertical="top" wrapText="1"/>
    </xf>
    <xf numFmtId="4" fontId="7" fillId="0" borderId="12" xfId="2" applyNumberFormat="1" applyFont="1" applyBorder="1" applyAlignment="1">
      <alignment vertical="top" wrapText="1"/>
    </xf>
    <xf numFmtId="0" fontId="2" fillId="0" borderId="0" xfId="2" applyFont="1"/>
    <xf numFmtId="0" fontId="7" fillId="0" borderId="10" xfId="2" applyFont="1" applyBorder="1" applyAlignment="1">
      <alignment vertical="top" wrapText="1"/>
    </xf>
    <xf numFmtId="3" fontId="15" fillId="0" borderId="7" xfId="2" applyNumberFormat="1" applyFont="1" applyBorder="1" applyAlignment="1">
      <alignment horizontal="center" vertical="top" wrapText="1"/>
    </xf>
    <xf numFmtId="0" fontId="7" fillId="0" borderId="8" xfId="2" applyFont="1" applyBorder="1" applyAlignment="1">
      <alignment vertical="top" wrapText="1"/>
    </xf>
    <xf numFmtId="0" fontId="15" fillId="0" borderId="4" xfId="2" applyFont="1" applyBorder="1" applyAlignment="1">
      <alignment horizontal="center" vertical="top" wrapText="1"/>
    </xf>
    <xf numFmtId="0" fontId="7" fillId="0" borderId="2" xfId="2" applyFont="1" applyBorder="1" applyAlignment="1">
      <alignment vertical="top" wrapText="1"/>
    </xf>
    <xf numFmtId="0" fontId="7" fillId="0" borderId="12" xfId="2" applyFont="1" applyBorder="1" applyAlignment="1">
      <alignment vertical="top" wrapText="1"/>
    </xf>
    <xf numFmtId="164" fontId="7" fillId="0" borderId="8" xfId="1" applyFont="1" applyFill="1" applyBorder="1" applyAlignment="1">
      <alignment horizontal="right" vertical="top" wrapText="1"/>
    </xf>
    <xf numFmtId="0" fontId="13" fillId="0" borderId="9" xfId="2" applyFont="1" applyBorder="1" applyAlignment="1">
      <alignment horizontal="center" vertical="top" wrapText="1"/>
    </xf>
    <xf numFmtId="0" fontId="9" fillId="0" borderId="9" xfId="2" applyFont="1" applyBorder="1" applyAlignment="1">
      <alignment vertical="top" wrapText="1"/>
    </xf>
    <xf numFmtId="4" fontId="14" fillId="0" borderId="9" xfId="2" applyNumberFormat="1" applyFont="1" applyBorder="1" applyAlignment="1">
      <alignment vertical="top" wrapText="1"/>
    </xf>
    <xf numFmtId="4" fontId="14" fillId="0" borderId="10" xfId="2" applyNumberFormat="1" applyFont="1" applyBorder="1" applyAlignment="1">
      <alignment vertical="top" wrapText="1"/>
    </xf>
    <xf numFmtId="4" fontId="7" fillId="0" borderId="8" xfId="2" applyNumberFormat="1" applyFont="1" applyBorder="1" applyAlignment="1">
      <alignment horizontal="right" vertical="top" wrapText="1"/>
    </xf>
    <xf numFmtId="0" fontId="2" fillId="3" borderId="0" xfId="2" applyFont="1" applyFill="1"/>
    <xf numFmtId="0" fontId="13" fillId="0" borderId="1" xfId="2" applyFont="1" applyBorder="1" applyAlignment="1">
      <alignment horizontal="center" vertical="top" wrapText="1"/>
    </xf>
    <xf numFmtId="0" fontId="9" fillId="0" borderId="13" xfId="2" applyFont="1" applyBorder="1" applyAlignment="1">
      <alignment horizontal="left" vertical="top" wrapText="1"/>
    </xf>
    <xf numFmtId="4" fontId="14" fillId="0" borderId="2" xfId="2" applyNumberFormat="1" applyFont="1" applyBorder="1" applyAlignment="1">
      <alignment vertical="top" wrapText="1"/>
    </xf>
    <xf numFmtId="37" fontId="7" fillId="0" borderId="12" xfId="2" applyNumberFormat="1" applyFont="1" applyBorder="1" applyAlignment="1">
      <alignment vertical="top" wrapText="1"/>
    </xf>
    <xf numFmtId="37" fontId="7" fillId="0" borderId="8" xfId="2" applyNumberFormat="1" applyFont="1" applyBorder="1" applyAlignment="1">
      <alignment vertical="top" wrapText="1"/>
    </xf>
    <xf numFmtId="0" fontId="16" fillId="0" borderId="13" xfId="2" applyFont="1" applyBorder="1" applyAlignment="1">
      <alignment horizontal="left" vertical="top" wrapText="1"/>
    </xf>
    <xf numFmtId="0" fontId="13" fillId="0" borderId="13" xfId="2" applyFont="1" applyBorder="1" applyAlignment="1">
      <alignment vertical="top" wrapText="1"/>
    </xf>
    <xf numFmtId="0" fontId="7" fillId="0" borderId="0" xfId="2" applyFont="1" applyAlignment="1">
      <alignment vertical="top" wrapText="1"/>
    </xf>
    <xf numFmtId="0" fontId="16" fillId="0" borderId="9" xfId="2" applyFont="1" applyBorder="1" applyAlignment="1">
      <alignment vertical="center" wrapText="1"/>
    </xf>
    <xf numFmtId="37" fontId="7" fillId="0" borderId="10" xfId="2" applyNumberFormat="1" applyFont="1" applyBorder="1" applyAlignment="1">
      <alignment vertical="top" wrapText="1"/>
    </xf>
    <xf numFmtId="0" fontId="8" fillId="0" borderId="6" xfId="2" applyFont="1" applyBorder="1" applyAlignment="1">
      <alignment horizontal="left" vertical="top" wrapText="1"/>
    </xf>
    <xf numFmtId="164" fontId="7" fillId="0" borderId="10" xfId="1" applyFont="1" applyFill="1" applyBorder="1" applyAlignment="1">
      <alignment horizontal="right" vertical="top" wrapText="1"/>
    </xf>
    <xf numFmtId="0" fontId="9" fillId="0" borderId="11" xfId="2" applyFont="1" applyBorder="1" applyAlignment="1">
      <alignment horizontal="left" vertical="top" wrapText="1"/>
    </xf>
    <xf numFmtId="164" fontId="1" fillId="0" borderId="0" xfId="1" applyFont="1" applyBorder="1"/>
    <xf numFmtId="4" fontId="1" fillId="0" borderId="0" xfId="2" applyNumberFormat="1" applyAlignment="1">
      <alignment horizontal="left"/>
    </xf>
    <xf numFmtId="164" fontId="1" fillId="0" borderId="0" xfId="1" applyFont="1" applyBorder="1" applyAlignment="1">
      <alignment horizontal="left"/>
    </xf>
    <xf numFmtId="4" fontId="7" fillId="0" borderId="9" xfId="2" applyNumberFormat="1" applyFont="1" applyBorder="1" applyAlignment="1">
      <alignment vertical="top" wrapText="1"/>
    </xf>
    <xf numFmtId="0" fontId="18" fillId="0" borderId="0" xfId="2" applyFont="1" applyAlignment="1">
      <alignment horizontal="center"/>
    </xf>
    <xf numFmtId="0" fontId="19" fillId="0" borderId="0" xfId="2" applyFont="1"/>
    <xf numFmtId="0" fontId="3" fillId="0" borderId="0" xfId="2" applyFont="1" applyAlignment="1">
      <alignment horizontal="center"/>
    </xf>
    <xf numFmtId="0" fontId="20" fillId="0" borderId="0" xfId="2" applyFont="1"/>
    <xf numFmtId="0" fontId="3" fillId="0" borderId="0" xfId="2" applyFont="1" applyAlignment="1">
      <alignment horizontal="left" indent="9"/>
    </xf>
    <xf numFmtId="4" fontId="20" fillId="0" borderId="0" xfId="2" applyNumberFormat="1" applyFont="1"/>
    <xf numFmtId="49" fontId="20" fillId="0" borderId="0" xfId="2" applyNumberFormat="1" applyFont="1"/>
    <xf numFmtId="0" fontId="3" fillId="0" borderId="0" xfId="2" applyFont="1" applyAlignment="1">
      <alignment horizontal="left" indent="10"/>
    </xf>
    <xf numFmtId="164" fontId="3" fillId="0" borderId="0" xfId="1" applyFont="1" applyAlignment="1">
      <alignment horizontal="right"/>
    </xf>
    <xf numFmtId="0" fontId="6" fillId="0" borderId="0" xfId="2" applyFont="1" applyAlignment="1">
      <alignment horizontal="center"/>
    </xf>
    <xf numFmtId="164" fontId="7" fillId="0" borderId="0" xfId="1" applyFont="1" applyAlignment="1">
      <alignment horizontal="right"/>
    </xf>
    <xf numFmtId="0" fontId="21" fillId="0" borderId="0" xfId="2" applyFont="1"/>
    <xf numFmtId="164" fontId="5" fillId="0" borderId="0" xfId="1" applyFont="1" applyAlignment="1">
      <alignment horizontal="right"/>
    </xf>
    <xf numFmtId="0" fontId="22" fillId="0" borderId="0" xfId="2" applyFont="1"/>
    <xf numFmtId="49" fontId="10" fillId="0" borderId="7" xfId="2" applyNumberFormat="1" applyFont="1" applyBorder="1" applyAlignment="1">
      <alignment horizontal="center" vertical="top" wrapText="1"/>
    </xf>
    <xf numFmtId="0" fontId="24" fillId="0" borderId="6" xfId="2" applyFont="1" applyBorder="1" applyAlignment="1">
      <alignment horizontal="center" vertical="top" wrapText="1"/>
    </xf>
    <xf numFmtId="3" fontId="12" fillId="0" borderId="6" xfId="1" applyNumberFormat="1" applyFont="1" applyBorder="1" applyAlignment="1">
      <alignment horizontal="center" vertical="top" wrapText="1"/>
    </xf>
    <xf numFmtId="49" fontId="13" fillId="0" borderId="7" xfId="2" applyNumberFormat="1" applyFont="1" applyBorder="1" applyAlignment="1">
      <alignment horizontal="center" vertical="top" wrapText="1"/>
    </xf>
    <xf numFmtId="49" fontId="15" fillId="0" borderId="7" xfId="2" applyNumberFormat="1" applyFont="1" applyBorder="1" applyAlignment="1">
      <alignment horizontal="center" vertical="top" wrapText="1"/>
    </xf>
    <xf numFmtId="4" fontId="7" fillId="0" borderId="1" xfId="2" applyNumberFormat="1" applyFont="1" applyBorder="1" applyAlignment="1">
      <alignment vertical="top" wrapText="1"/>
    </xf>
    <xf numFmtId="49" fontId="15" fillId="0" borderId="1" xfId="2" applyNumberFormat="1" applyFont="1" applyBorder="1" applyAlignment="1">
      <alignment horizontal="center" vertical="top" wrapText="1"/>
    </xf>
    <xf numFmtId="1" fontId="2" fillId="0" borderId="0" xfId="2" applyNumberFormat="1" applyFont="1"/>
    <xf numFmtId="49" fontId="13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vertical="top" wrapText="1"/>
    </xf>
    <xf numFmtId="4" fontId="14" fillId="0" borderId="1" xfId="2" applyNumberFormat="1" applyFont="1" applyBorder="1" applyAlignment="1">
      <alignment vertical="top" wrapText="1"/>
    </xf>
    <xf numFmtId="1" fontId="1" fillId="0" borderId="0" xfId="2" applyNumberFormat="1"/>
    <xf numFmtId="0" fontId="16" fillId="0" borderId="9" xfId="2" applyFont="1" applyBorder="1" applyAlignment="1">
      <alignment horizontal="left" vertical="top" wrapText="1"/>
    </xf>
    <xf numFmtId="49" fontId="15" fillId="0" borderId="1" xfId="2" applyNumberFormat="1" applyFont="1" applyBorder="1" applyAlignment="1">
      <alignment horizontal="center"/>
    </xf>
    <xf numFmtId="49" fontId="15" fillId="0" borderId="9" xfId="2" applyNumberFormat="1" applyFont="1" applyBorder="1" applyAlignment="1">
      <alignment horizontal="center" vertical="top" wrapText="1"/>
    </xf>
    <xf numFmtId="1" fontId="2" fillId="2" borderId="0" xfId="2" applyNumberFormat="1" applyFont="1" applyFill="1"/>
    <xf numFmtId="3" fontId="15" fillId="0" borderId="4" xfId="2" applyNumberFormat="1" applyFont="1" applyBorder="1" applyAlignment="1">
      <alignment horizontal="center" vertical="top" wrapText="1"/>
    </xf>
    <xf numFmtId="0" fontId="16" fillId="0" borderId="4" xfId="2" applyFont="1" applyBorder="1" applyAlignment="1">
      <alignment vertical="top" wrapText="1"/>
    </xf>
    <xf numFmtId="0" fontId="13" fillId="0" borderId="4" xfId="2" applyFont="1" applyBorder="1" applyAlignment="1">
      <alignment vertical="top" wrapText="1"/>
    </xf>
    <xf numFmtId="4" fontId="7" fillId="0" borderId="4" xfId="2" applyNumberFormat="1" applyFont="1" applyBorder="1" applyAlignment="1">
      <alignment vertical="top" wrapText="1"/>
    </xf>
    <xf numFmtId="3" fontId="15" fillId="0" borderId="9" xfId="2" applyNumberFormat="1" applyFont="1" applyBorder="1" applyAlignment="1">
      <alignment horizontal="center" vertical="top" wrapText="1"/>
    </xf>
    <xf numFmtId="3" fontId="15" fillId="0" borderId="1" xfId="2" applyNumberFormat="1" applyFont="1" applyBorder="1" applyAlignment="1">
      <alignment horizontal="center" vertical="top" wrapText="1"/>
    </xf>
    <xf numFmtId="164" fontId="1" fillId="0" borderId="0" xfId="1" applyFont="1"/>
    <xf numFmtId="3" fontId="25" fillId="0" borderId="9" xfId="2" applyNumberFormat="1" applyFont="1" applyBorder="1" applyAlignment="1">
      <alignment horizontal="center" vertical="top" wrapText="1"/>
    </xf>
    <xf numFmtId="0" fontId="9" fillId="0" borderId="9" xfId="2" applyFont="1" applyBorder="1" applyAlignment="1">
      <alignment vertical="center" wrapText="1"/>
    </xf>
    <xf numFmtId="0" fontId="16" fillId="0" borderId="6" xfId="2" applyFont="1" applyBorder="1" applyAlignment="1">
      <alignment horizontal="left" vertical="top" wrapText="1" indent="1"/>
    </xf>
    <xf numFmtId="49" fontId="1" fillId="0" borderId="0" xfId="2" applyNumberFormat="1" applyAlignment="1">
      <alignment horizontal="center"/>
    </xf>
    <xf numFmtId="4" fontId="11" fillId="0" borderId="6" xfId="2" applyNumberFormat="1" applyFont="1" applyBorder="1" applyAlignment="1">
      <alignment horizontal="center" vertical="top" wrapText="1"/>
    </xf>
    <xf numFmtId="1" fontId="12" fillId="0" borderId="6" xfId="1" applyNumberFormat="1" applyFont="1" applyBorder="1" applyAlignment="1">
      <alignment horizontal="center" vertical="top" wrapText="1"/>
    </xf>
    <xf numFmtId="4" fontId="14" fillId="0" borderId="6" xfId="1" applyNumberFormat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right" vertical="top" wrapText="1"/>
    </xf>
    <xf numFmtId="4" fontId="7" fillId="0" borderId="9" xfId="1" applyNumberFormat="1" applyFont="1" applyBorder="1" applyAlignment="1">
      <alignment horizontal="right" vertical="top" wrapText="1"/>
    </xf>
    <xf numFmtId="4" fontId="14" fillId="0" borderId="9" xfId="2" applyNumberFormat="1" applyFont="1" applyBorder="1" applyAlignment="1">
      <alignment horizontal="right" vertical="top" wrapText="1"/>
    </xf>
    <xf numFmtId="0" fontId="16" fillId="0" borderId="6" xfId="2" applyFont="1" applyBorder="1" applyAlignment="1">
      <alignment horizontal="left" vertical="top" wrapText="1" indent="2"/>
    </xf>
    <xf numFmtId="4" fontId="7" fillId="0" borderId="6" xfId="1" applyNumberFormat="1" applyFont="1" applyBorder="1" applyAlignment="1">
      <alignment horizontal="right" vertical="top" wrapText="1"/>
    </xf>
    <xf numFmtId="4" fontId="14" fillId="0" borderId="9" xfId="1" applyNumberFormat="1" applyFont="1" applyBorder="1" applyAlignment="1">
      <alignment horizontal="right" vertical="top" wrapText="1"/>
    </xf>
    <xf numFmtId="4" fontId="7" fillId="0" borderId="4" xfId="1" applyNumberFormat="1" applyFont="1" applyBorder="1" applyAlignment="1">
      <alignment horizontal="right" vertical="top" wrapText="1"/>
    </xf>
    <xf numFmtId="164" fontId="20" fillId="0" borderId="0" xfId="1" applyFont="1" applyAlignment="1">
      <alignment horizontal="right"/>
    </xf>
    <xf numFmtId="4" fontId="3" fillId="0" borderId="0" xfId="2" applyNumberFormat="1" applyFont="1" applyAlignment="1">
      <alignment horizontal="left" indent="9"/>
    </xf>
    <xf numFmtId="0" fontId="3" fillId="0" borderId="14" xfId="2" applyFont="1" applyBorder="1" applyAlignment="1">
      <alignment horizontal="center"/>
    </xf>
    <xf numFmtId="164" fontId="3" fillId="0" borderId="14" xfId="1" applyFont="1" applyBorder="1" applyAlignment="1">
      <alignment horizontal="right"/>
    </xf>
    <xf numFmtId="0" fontId="7" fillId="0" borderId="17" xfId="2" applyFont="1" applyBorder="1" applyAlignment="1">
      <alignment horizontal="left" indent="10"/>
    </xf>
    <xf numFmtId="164" fontId="20" fillId="0" borderId="17" xfId="1" applyFont="1" applyBorder="1" applyAlignment="1">
      <alignment horizontal="right"/>
    </xf>
    <xf numFmtId="0" fontId="26" fillId="0" borderId="0" xfId="2" applyFont="1"/>
    <xf numFmtId="0" fontId="27" fillId="0" borderId="0" xfId="2" applyFont="1"/>
    <xf numFmtId="0" fontId="17" fillId="0" borderId="0" xfId="3"/>
    <xf numFmtId="3" fontId="17" fillId="0" borderId="0" xfId="3" applyNumberFormat="1"/>
    <xf numFmtId="1" fontId="17" fillId="0" borderId="0" xfId="3" applyNumberFormat="1"/>
    <xf numFmtId="0" fontId="28" fillId="0" borderId="0" xfId="3" applyFont="1"/>
    <xf numFmtId="1" fontId="28" fillId="0" borderId="0" xfId="3" applyNumberFormat="1" applyFont="1"/>
    <xf numFmtId="3" fontId="28" fillId="0" borderId="0" xfId="3" applyNumberFormat="1" applyFont="1"/>
    <xf numFmtId="3" fontId="20" fillId="0" borderId="17" xfId="3" applyNumberFormat="1" applyFont="1" applyBorder="1"/>
    <xf numFmtId="0" fontId="20" fillId="0" borderId="0" xfId="3" applyFont="1"/>
    <xf numFmtId="0" fontId="20" fillId="0" borderId="17" xfId="3" applyFont="1" applyBorder="1"/>
    <xf numFmtId="3" fontId="29" fillId="0" borderId="22" xfId="3" applyNumberFormat="1" applyFont="1" applyBorder="1"/>
    <xf numFmtId="0" fontId="29" fillId="0" borderId="22" xfId="3" applyFont="1" applyBorder="1"/>
    <xf numFmtId="3" fontId="28" fillId="0" borderId="14" xfId="3" applyNumberFormat="1" applyFont="1" applyBorder="1"/>
    <xf numFmtId="0" fontId="28" fillId="0" borderId="14" xfId="3" applyFont="1" applyBorder="1"/>
    <xf numFmtId="0" fontId="30" fillId="0" borderId="0" xfId="3" applyFont="1"/>
    <xf numFmtId="1" fontId="31" fillId="0" borderId="0" xfId="3" applyNumberFormat="1" applyFont="1" applyAlignment="1">
      <alignment horizontal="left"/>
    </xf>
    <xf numFmtId="3" fontId="31" fillId="0" borderId="0" xfId="3" applyNumberFormat="1" applyFont="1"/>
    <xf numFmtId="0" fontId="31" fillId="0" borderId="0" xfId="3" applyFont="1"/>
    <xf numFmtId="1" fontId="32" fillId="0" borderId="0" xfId="3" applyNumberFormat="1" applyFont="1"/>
    <xf numFmtId="3" fontId="32" fillId="0" borderId="0" xfId="3" applyNumberFormat="1" applyFont="1"/>
    <xf numFmtId="0" fontId="32" fillId="0" borderId="0" xfId="3" applyFont="1"/>
    <xf numFmtId="1" fontId="33" fillId="0" borderId="0" xfId="3" applyNumberFormat="1" applyFont="1" applyAlignment="1">
      <alignment horizontal="left"/>
    </xf>
    <xf numFmtId="3" fontId="32" fillId="0" borderId="0" xfId="3" applyNumberFormat="1" applyFont="1" applyAlignment="1">
      <alignment horizontal="center"/>
    </xf>
    <xf numFmtId="164" fontId="28" fillId="0" borderId="0" xfId="1" applyFont="1"/>
    <xf numFmtId="164" fontId="0" fillId="0" borderId="0" xfId="1" applyFont="1"/>
    <xf numFmtId="3" fontId="34" fillId="0" borderId="9" xfId="3" applyNumberFormat="1" applyFont="1" applyBorder="1" applyAlignment="1">
      <alignment vertical="top" wrapText="1"/>
    </xf>
    <xf numFmtId="0" fontId="13" fillId="0" borderId="9" xfId="3" applyFont="1" applyBorder="1" applyAlignment="1">
      <alignment vertical="top" wrapText="1"/>
    </xf>
    <xf numFmtId="0" fontId="9" fillId="0" borderId="9" xfId="3" applyFont="1" applyBorder="1" applyAlignment="1">
      <alignment vertical="top" wrapText="1"/>
    </xf>
    <xf numFmtId="3" fontId="13" fillId="0" borderId="9" xfId="3" applyNumberFormat="1" applyFont="1" applyBorder="1" applyAlignment="1">
      <alignment vertical="top" wrapText="1"/>
    </xf>
    <xf numFmtId="0" fontId="35" fillId="0" borderId="9" xfId="3" applyFont="1" applyBorder="1" applyAlignment="1">
      <alignment horizontal="center" vertical="top" wrapText="1"/>
    </xf>
    <xf numFmtId="0" fontId="36" fillId="0" borderId="9" xfId="3" applyFont="1" applyBorder="1" applyAlignment="1">
      <alignment vertical="top" wrapText="1"/>
    </xf>
    <xf numFmtId="0" fontId="37" fillId="0" borderId="9" xfId="3" applyFont="1" applyBorder="1" applyAlignment="1">
      <alignment horizontal="center" vertical="top" wrapText="1"/>
    </xf>
    <xf numFmtId="0" fontId="16" fillId="0" borderId="9" xfId="3" applyFont="1" applyBorder="1" applyAlignment="1">
      <alignment vertical="top" wrapText="1"/>
    </xf>
    <xf numFmtId="3" fontId="13" fillId="4" borderId="9" xfId="3" applyNumberFormat="1" applyFont="1" applyFill="1" applyBorder="1" applyAlignment="1">
      <alignment vertical="top" wrapText="1"/>
    </xf>
    <xf numFmtId="165" fontId="17" fillId="0" borderId="0" xfId="3" applyNumberFormat="1"/>
    <xf numFmtId="3" fontId="11" fillId="0" borderId="6" xfId="3" applyNumberFormat="1" applyFont="1" applyBorder="1" applyAlignment="1">
      <alignment horizontal="center" vertical="top" wrapText="1"/>
    </xf>
    <xf numFmtId="0" fontId="10" fillId="0" borderId="6" xfId="3" applyFont="1" applyBorder="1" applyAlignment="1">
      <alignment horizontal="center" vertical="top" wrapText="1"/>
    </xf>
    <xf numFmtId="0" fontId="13" fillId="0" borderId="7" xfId="3" applyFont="1" applyBorder="1" applyAlignment="1">
      <alignment vertical="top" wrapText="1"/>
    </xf>
    <xf numFmtId="1" fontId="35" fillId="0" borderId="0" xfId="3" applyNumberFormat="1" applyFont="1" applyAlignment="1">
      <alignment horizontal="center"/>
    </xf>
    <xf numFmtId="0" fontId="38" fillId="0" borderId="0" xfId="3" applyFont="1"/>
    <xf numFmtId="3" fontId="39" fillId="0" borderId="0" xfId="3" applyNumberFormat="1" applyFont="1"/>
    <xf numFmtId="1" fontId="38" fillId="0" borderId="0" xfId="3" applyNumberFormat="1" applyFont="1"/>
    <xf numFmtId="0" fontId="40" fillId="0" borderId="0" xfId="3" applyFont="1"/>
    <xf numFmtId="0" fontId="39" fillId="0" borderId="0" xfId="3" applyFont="1" applyAlignment="1">
      <alignment horizontal="left"/>
    </xf>
    <xf numFmtId="0" fontId="41" fillId="0" borderId="0" xfId="4"/>
    <xf numFmtId="3" fontId="41" fillId="0" borderId="0" xfId="4" applyNumberFormat="1"/>
    <xf numFmtId="3" fontId="42" fillId="5" borderId="23" xfId="4" applyNumberFormat="1" applyFont="1" applyFill="1" applyBorder="1" applyAlignment="1">
      <alignment horizontal="right"/>
    </xf>
    <xf numFmtId="3" fontId="13" fillId="6" borderId="13" xfId="4" applyNumberFormat="1" applyFont="1" applyFill="1" applyBorder="1" applyAlignment="1">
      <alignment vertical="top" wrapText="1"/>
    </xf>
    <xf numFmtId="0" fontId="13" fillId="6" borderId="4" xfId="4" applyFont="1" applyFill="1" applyBorder="1" applyAlignment="1">
      <alignment vertical="top" wrapText="1"/>
    </xf>
    <xf numFmtId="3" fontId="34" fillId="0" borderId="1" xfId="4" applyNumberFormat="1" applyFont="1" applyBorder="1" applyAlignment="1">
      <alignment vertical="top" wrapText="1"/>
    </xf>
    <xf numFmtId="0" fontId="43" fillId="0" borderId="1" xfId="4" applyFont="1" applyBorder="1" applyAlignment="1">
      <alignment horizontal="left" vertical="top" wrapText="1"/>
    </xf>
    <xf numFmtId="3" fontId="13" fillId="0" borderId="1" xfId="4" applyNumberFormat="1" applyFont="1" applyBorder="1" applyAlignment="1">
      <alignment vertical="top" wrapText="1"/>
    </xf>
    <xf numFmtId="3" fontId="13" fillId="0" borderId="6" xfId="4" applyNumberFormat="1" applyFont="1" applyBorder="1" applyAlignment="1">
      <alignment vertical="top" wrapText="1"/>
    </xf>
    <xf numFmtId="0" fontId="44" fillId="0" borderId="7" xfId="4" applyFont="1" applyBorder="1" applyAlignment="1">
      <alignment vertical="top" wrapText="1"/>
    </xf>
    <xf numFmtId="3" fontId="13" fillId="0" borderId="7" xfId="4" applyNumberFormat="1" applyFont="1" applyBorder="1" applyAlignment="1">
      <alignment vertical="top" wrapText="1"/>
    </xf>
    <xf numFmtId="3" fontId="13" fillId="0" borderId="9" xfId="4" applyNumberFormat="1" applyFont="1" applyBorder="1" applyAlignment="1">
      <alignment vertical="top" wrapText="1"/>
    </xf>
    <xf numFmtId="4" fontId="13" fillId="0" borderId="7" xfId="4" applyNumberFormat="1" applyFont="1" applyBorder="1" applyAlignment="1">
      <alignment vertical="top" wrapText="1"/>
    </xf>
    <xf numFmtId="3" fontId="34" fillId="0" borderId="24" xfId="4" applyNumberFormat="1" applyFont="1" applyBorder="1" applyAlignment="1">
      <alignment vertical="top" wrapText="1"/>
    </xf>
    <xf numFmtId="3" fontId="13" fillId="0" borderId="5" xfId="4" applyNumberFormat="1" applyFont="1" applyBorder="1" applyAlignment="1">
      <alignment vertical="top" wrapText="1"/>
    </xf>
    <xf numFmtId="0" fontId="44" fillId="0" borderId="9" xfId="4" applyFont="1" applyBorder="1" applyAlignment="1">
      <alignment vertical="top" wrapText="1"/>
    </xf>
    <xf numFmtId="0" fontId="43" fillId="0" borderId="7" xfId="4" applyFont="1" applyBorder="1" applyAlignment="1">
      <alignment vertical="top" wrapText="1"/>
    </xf>
    <xf numFmtId="4" fontId="41" fillId="0" borderId="0" xfId="4" applyNumberFormat="1"/>
    <xf numFmtId="0" fontId="45" fillId="0" borderId="0" xfId="4" applyFont="1"/>
    <xf numFmtId="0" fontId="46" fillId="0" borderId="0" xfId="4" applyFont="1"/>
    <xf numFmtId="0" fontId="48" fillId="0" borderId="0" xfId="4" applyFont="1"/>
    <xf numFmtId="0" fontId="45" fillId="0" borderId="0" xfId="4" applyFont="1" applyAlignment="1">
      <alignment horizontal="left"/>
    </xf>
    <xf numFmtId="4" fontId="14" fillId="0" borderId="8" xfId="2" applyNumberFormat="1" applyFont="1" applyBorder="1" applyAlignment="1">
      <alignment vertical="top" wrapText="1"/>
    </xf>
    <xf numFmtId="0" fontId="3" fillId="0" borderId="0" xfId="2" applyFont="1" applyAlignment="1">
      <alignment horizontal="center"/>
    </xf>
    <xf numFmtId="0" fontId="23" fillId="0" borderId="2" xfId="2" applyFont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21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top" wrapText="1"/>
    </xf>
    <xf numFmtId="0" fontId="9" fillId="0" borderId="11" xfId="2" applyFont="1" applyBorder="1" applyAlignment="1">
      <alignment horizontal="center" vertical="top" wrapText="1"/>
    </xf>
    <xf numFmtId="4" fontId="8" fillId="0" borderId="1" xfId="2" applyNumberFormat="1" applyFont="1" applyBorder="1" applyAlignment="1">
      <alignment horizontal="center" vertical="top" wrapText="1"/>
    </xf>
    <xf numFmtId="4" fontId="8" fillId="0" borderId="7" xfId="2" applyNumberFormat="1" applyFont="1" applyBorder="1" applyAlignment="1">
      <alignment horizontal="center" vertical="top" wrapText="1"/>
    </xf>
    <xf numFmtId="164" fontId="9" fillId="0" borderId="1" xfId="1" applyFont="1" applyBorder="1" applyAlignment="1">
      <alignment horizontal="right" vertical="top" wrapText="1"/>
    </xf>
    <xf numFmtId="164" fontId="9" fillId="0" borderId="7" xfId="1" applyFont="1" applyBorder="1" applyAlignment="1">
      <alignment horizontal="right" vertical="top" wrapText="1"/>
    </xf>
    <xf numFmtId="0" fontId="3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23" fillId="0" borderId="10" xfId="2" applyFont="1" applyBorder="1" applyAlignment="1">
      <alignment horizontal="center" vertical="top" wrapText="1"/>
    </xf>
    <xf numFmtId="0" fontId="23" fillId="0" borderId="12" xfId="2" applyFont="1" applyBorder="1" applyAlignment="1">
      <alignment horizontal="center" vertical="top" wrapText="1"/>
    </xf>
    <xf numFmtId="0" fontId="23" fillId="0" borderId="11" xfId="2" applyFont="1" applyBorder="1" applyAlignment="1">
      <alignment horizontal="center" vertical="top" wrapText="1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center" wrapText="1"/>
    </xf>
    <xf numFmtId="49" fontId="8" fillId="0" borderId="7" xfId="2" applyNumberFormat="1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4" fontId="8" fillId="0" borderId="7" xfId="2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right" vertical="center" wrapText="1"/>
    </xf>
    <xf numFmtId="164" fontId="9" fillId="0" borderId="7" xfId="1" applyFont="1" applyBorder="1" applyAlignment="1">
      <alignment horizontal="right" vertical="center" wrapText="1"/>
    </xf>
    <xf numFmtId="0" fontId="3" fillId="0" borderId="14" xfId="2" applyFont="1" applyBorder="1" applyAlignment="1">
      <alignment horizontal="center" vertical="top"/>
    </xf>
    <xf numFmtId="0" fontId="3" fillId="0" borderId="17" xfId="2" applyFont="1" applyBorder="1" applyAlignment="1">
      <alignment horizontal="center" vertical="top"/>
    </xf>
    <xf numFmtId="0" fontId="3" fillId="0" borderId="15" xfId="2" applyFont="1" applyBorder="1" applyAlignment="1">
      <alignment horizontal="center" vertical="top"/>
    </xf>
    <xf numFmtId="0" fontId="3" fillId="0" borderId="16" xfId="2" applyFont="1" applyBorder="1" applyAlignment="1">
      <alignment horizontal="center" vertical="top"/>
    </xf>
    <xf numFmtId="0" fontId="3" fillId="0" borderId="18" xfId="2" applyFont="1" applyBorder="1" applyAlignment="1">
      <alignment horizontal="center" vertical="top"/>
    </xf>
    <xf numFmtId="0" fontId="3" fillId="0" borderId="19" xfId="2" applyFont="1" applyBorder="1" applyAlignment="1">
      <alignment horizontal="center" vertical="top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0" fontId="44" fillId="0" borderId="1" xfId="4" applyFont="1" applyBorder="1" applyAlignment="1">
      <alignment horizontal="center" vertical="center" wrapText="1"/>
    </xf>
    <xf numFmtId="0" fontId="44" fillId="0" borderId="4" xfId="4" applyFont="1" applyBorder="1" applyAlignment="1">
      <alignment horizontal="center" vertical="center" wrapText="1"/>
    </xf>
    <xf numFmtId="0" fontId="44" fillId="0" borderId="7" xfId="4" applyFont="1" applyBorder="1" applyAlignment="1">
      <alignment horizontal="center" vertical="center" wrapText="1"/>
    </xf>
    <xf numFmtId="0" fontId="47" fillId="0" borderId="0" xfId="4" applyFont="1" applyAlignment="1">
      <alignment horizontal="center"/>
    </xf>
    <xf numFmtId="0" fontId="44" fillId="0" borderId="1" xfId="4" applyFont="1" applyBorder="1" applyAlignment="1">
      <alignment horizontal="center" vertical="top" wrapText="1"/>
    </xf>
    <xf numFmtId="0" fontId="44" fillId="0" borderId="4" xfId="4" applyFont="1" applyBorder="1" applyAlignment="1">
      <alignment horizontal="center" vertical="top" wrapText="1"/>
    </xf>
    <xf numFmtId="0" fontId="44" fillId="0" borderId="7" xfId="4" applyFont="1" applyBorder="1" applyAlignment="1">
      <alignment horizontal="center" vertical="top" wrapText="1"/>
    </xf>
    <xf numFmtId="0" fontId="32" fillId="0" borderId="0" xfId="3" applyFont="1" applyAlignment="1">
      <alignment horizontal="center"/>
    </xf>
    <xf numFmtId="0" fontId="31" fillId="0" borderId="0" xfId="3" applyFont="1" applyAlignment="1">
      <alignment horizontal="center"/>
    </xf>
    <xf numFmtId="0" fontId="35" fillId="0" borderId="0" xfId="3" applyFont="1" applyAlignment="1">
      <alignment horizontal="center"/>
    </xf>
    <xf numFmtId="0" fontId="13" fillId="0" borderId="1" xfId="3" applyFont="1" applyBorder="1" applyAlignment="1">
      <alignment vertical="top" wrapText="1"/>
    </xf>
    <xf numFmtId="0" fontId="13" fillId="0" borderId="4" xfId="3" applyFont="1" applyBorder="1" applyAlignment="1">
      <alignment vertical="top" wrapText="1"/>
    </xf>
    <xf numFmtId="0" fontId="13" fillId="0" borderId="7" xfId="3" applyFont="1" applyBorder="1" applyAlignment="1">
      <alignment vertical="top" wrapText="1"/>
    </xf>
    <xf numFmtId="0" fontId="35" fillId="0" borderId="1" xfId="3" applyFont="1" applyBorder="1" applyAlignment="1">
      <alignment horizontal="center" vertical="center" wrapText="1"/>
    </xf>
    <xf numFmtId="0" fontId="35" fillId="0" borderId="4" xfId="3" applyFont="1" applyBorder="1" applyAlignment="1">
      <alignment horizontal="center" vertical="center" wrapText="1"/>
    </xf>
    <xf numFmtId="0" fontId="35" fillId="0" borderId="7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1" fontId="9" fillId="0" borderId="2" xfId="3" applyNumberFormat="1" applyFont="1" applyBorder="1" applyAlignment="1">
      <alignment horizontal="center" vertical="top" wrapText="1"/>
    </xf>
    <xf numFmtId="1" fontId="9" fillId="0" borderId="3" xfId="3" applyNumberFormat="1" applyFont="1" applyBorder="1" applyAlignment="1">
      <alignment horizontal="center" vertical="top" wrapText="1"/>
    </xf>
    <xf numFmtId="1" fontId="9" fillId="0" borderId="5" xfId="3" applyNumberFormat="1" applyFont="1" applyBorder="1" applyAlignment="1">
      <alignment horizontal="center" vertical="top" wrapText="1"/>
    </xf>
    <xf numFmtId="1" fontId="9" fillId="0" borderId="6" xfId="3" applyNumberFormat="1" applyFont="1" applyBorder="1" applyAlignment="1">
      <alignment horizontal="center" vertical="top" wrapText="1"/>
    </xf>
    <xf numFmtId="3" fontId="8" fillId="0" borderId="1" xfId="3" applyNumberFormat="1" applyFont="1" applyBorder="1" applyAlignment="1">
      <alignment horizontal="center" vertical="center" wrapText="1"/>
    </xf>
    <xf numFmtId="3" fontId="8" fillId="0" borderId="7" xfId="3" applyNumberFormat="1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3" xr:uid="{05C58F3B-8999-4AE3-B3A8-DCD01A159A79}"/>
    <cellStyle name="Normal 3" xfId="4" xr:uid="{06F229C8-7044-4D7A-A8AA-A1DDCC4B822C}"/>
    <cellStyle name="Normal 7" xfId="2" xr:uid="{91410035-145D-4C3C-B0C5-8B0CBA36EB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2651760</xdr:colOff>
      <xdr:row>0</xdr:row>
      <xdr:rowOff>76200</xdr:rowOff>
    </xdr:from>
    <xdr:to>
      <xdr:col>2</xdr:col>
      <xdr:colOff>609600</xdr:colOff>
      <xdr:row>5</xdr:row>
      <xdr:rowOff>7620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A799E693-E925-4DD7-BE49-CBA96DAB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76200"/>
          <a:ext cx="84582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1638300</xdr:colOff>
      <xdr:row>123</xdr:row>
      <xdr:rowOff>83820</xdr:rowOff>
    </xdr:from>
    <xdr:to>
      <xdr:col>2</xdr:col>
      <xdr:colOff>403860</xdr:colOff>
      <xdr:row>123</xdr:row>
      <xdr:rowOff>182880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CDC00997-C847-495F-87AC-C0B376364CF7}"/>
            </a:ext>
          </a:extLst>
        </xdr:cNvPr>
        <xdr:cNvSpPr>
          <a:spLocks/>
        </xdr:cNvSpPr>
      </xdr:nvSpPr>
      <xdr:spPr bwMode="auto">
        <a:xfrm flipV="1">
          <a:off x="3550920" y="36957000"/>
          <a:ext cx="1653540" cy="9906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861060</xdr:colOff>
      <xdr:row>123</xdr:row>
      <xdr:rowOff>83820</xdr:rowOff>
    </xdr:from>
    <xdr:to>
      <xdr:col>4</xdr:col>
      <xdr:colOff>1303020</xdr:colOff>
      <xdr:row>124</xdr:row>
      <xdr:rowOff>15240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67D21EF3-FBE8-4DE6-A7D4-F5C8EB7B2F05}"/>
            </a:ext>
          </a:extLst>
        </xdr:cNvPr>
        <xdr:cNvSpPr>
          <a:spLocks/>
        </xdr:cNvSpPr>
      </xdr:nvSpPr>
      <xdr:spPr bwMode="auto">
        <a:xfrm flipV="1">
          <a:off x="6583680" y="36957000"/>
          <a:ext cx="1958340" cy="12954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1950720</xdr:colOff>
      <xdr:row>0</xdr:row>
      <xdr:rowOff>76200</xdr:rowOff>
    </xdr:from>
    <xdr:to>
      <xdr:col>8</xdr:col>
      <xdr:colOff>2788920</xdr:colOff>
      <xdr:row>5</xdr:row>
      <xdr:rowOff>7620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36564452-B824-4FEB-BC1F-05103D30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2580" y="76200"/>
          <a:ext cx="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</xdr:colOff>
      <xdr:row>0</xdr:row>
      <xdr:rowOff>83820</xdr:rowOff>
    </xdr:from>
    <xdr:to>
      <xdr:col>2</xdr:col>
      <xdr:colOff>998220</xdr:colOff>
      <xdr:row>5</xdr:row>
      <xdr:rowOff>15240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990CB274-95DB-4FB0-82A2-3D47FD11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2420" y="83820"/>
          <a:ext cx="8305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1303020</xdr:colOff>
      <xdr:row>129</xdr:row>
      <xdr:rowOff>76200</xdr:rowOff>
    </xdr:from>
    <xdr:to>
      <xdr:col>4</xdr:col>
      <xdr:colOff>1615440</xdr:colOff>
      <xdr:row>129</xdr:row>
      <xdr:rowOff>182880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A6753811-85B5-4C3E-88FD-B67FB8117409}"/>
            </a:ext>
          </a:extLst>
        </xdr:cNvPr>
        <xdr:cNvSpPr>
          <a:spLocks/>
        </xdr:cNvSpPr>
      </xdr:nvSpPr>
      <xdr:spPr bwMode="auto">
        <a:xfrm flipV="1">
          <a:off x="6263640" y="40088820"/>
          <a:ext cx="1783080" cy="10668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1341120</xdr:colOff>
      <xdr:row>129</xdr:row>
      <xdr:rowOff>114300</xdr:rowOff>
    </xdr:from>
    <xdr:to>
      <xdr:col>2</xdr:col>
      <xdr:colOff>800100</xdr:colOff>
      <xdr:row>130</xdr:row>
      <xdr:rowOff>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0234DFD8-FA12-4DF8-A7FA-986C33586DB4}"/>
            </a:ext>
          </a:extLst>
        </xdr:cNvPr>
        <xdr:cNvSpPr>
          <a:spLocks/>
        </xdr:cNvSpPr>
      </xdr:nvSpPr>
      <xdr:spPr bwMode="auto">
        <a:xfrm flipV="1">
          <a:off x="3238500" y="40126920"/>
          <a:ext cx="1516380" cy="8382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O_PAKET%20SA%20NAPOMENAMA-DECEMBAR%202020%20%20-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  <sheetName val="stanje_1_1_"/>
      <sheetName val="tabele-naslovna_stran"/>
      <sheetName val="tabele-naslovna_MNE"/>
      <sheetName val="BS_-_premozenje"/>
      <sheetName val="BS_-_zivljenje"/>
      <sheetName val="BS_-_skupaj"/>
      <sheetName val="BS_-_IFRS_(segment)"/>
      <sheetName val="BS_-_IFRS_(NOTES)"/>
      <sheetName val="IPI-IFRS_(NOTES)"/>
      <sheetName val="Denarni_tok"/>
      <sheetName val="KAPITAL_"/>
      <sheetName val="Rekapitulacija_NOTES"/>
      <sheetName val="Rekapitulacija_NOTES_2"/>
      <sheetName val="BB_LO_30062009_(n)"/>
      <sheetName val="Koeficijenti_Nezivot-Zivot"/>
      <sheetName val="Veze_Lovcen_-_Triglav"/>
      <sheetName val="stanje_1_1_2"/>
      <sheetName val="tabele-naslovna_stran2"/>
      <sheetName val="tabele-naslovna_MNE2"/>
      <sheetName val="BS_-_premozenje2"/>
      <sheetName val="BS_-_zivljenje2"/>
      <sheetName val="BS_-_skupaj2"/>
      <sheetName val="BS_-_IFRS_(segment)2"/>
      <sheetName val="BS_-_IFRS_(NOTES)2"/>
      <sheetName val="IPI-IFRS_(NOTES)2"/>
      <sheetName val="Denarni_tok2"/>
      <sheetName val="KAPITAL_2"/>
      <sheetName val="Rekapitulacija_NOTES2"/>
      <sheetName val="Rekapitulacija_NOTES_22"/>
      <sheetName val="BB_LO_30062009_(n)2"/>
      <sheetName val="Koeficijenti_Nezivot-Zivot2"/>
      <sheetName val="Veze_Lovcen_-_Triglav2"/>
      <sheetName val="stanje_1_1_1"/>
      <sheetName val="tabele-naslovna_stran1"/>
      <sheetName val="tabele-naslovna_MNE1"/>
      <sheetName val="BS_-_premozenje1"/>
      <sheetName val="BS_-_zivljenje1"/>
      <sheetName val="BS_-_skupaj1"/>
      <sheetName val="BS_-_IFRS_(segment)1"/>
      <sheetName val="BS_-_IFRS_(NOTES)1"/>
      <sheetName val="IPI-IFRS_(NOTES)1"/>
      <sheetName val="Denarni_tok1"/>
      <sheetName val="KAPITAL_1"/>
      <sheetName val="Rekapitulacija_NOTES1"/>
      <sheetName val="Rekapitulacija_NOTES_21"/>
      <sheetName val="BB_LO_30062009_(n)1"/>
      <sheetName val="Koeficijenti_Nezivot-Zivot1"/>
      <sheetName val="Veze_Lovcen_-_Triglav1"/>
      <sheetName val="stanje_1_1_3"/>
      <sheetName val="tabele-naslovna_stran3"/>
      <sheetName val="tabele-naslovna_MNE3"/>
      <sheetName val="BS_-_premozenje3"/>
      <sheetName val="BS_-_zivljenje3"/>
      <sheetName val="BS_-_skupaj3"/>
      <sheetName val="BS_-_IFRS_(segment)3"/>
      <sheetName val="BS_-_IFRS_(NOTES)3"/>
      <sheetName val="IPI-IFRS_(NOTES)3"/>
      <sheetName val="Denarni_tok3"/>
      <sheetName val="KAPITAL_3"/>
      <sheetName val="Rekapitulacija_NOTES3"/>
      <sheetName val="Rekapitulacija_NOTES_23"/>
      <sheetName val="BB_LO_30062009_(n)3"/>
      <sheetName val="Koeficijenti_Nezivot-Zivot3"/>
      <sheetName val="Veze_Lovcen_-_Triglav3"/>
      <sheetName val="stanje_1_1_5"/>
      <sheetName val="tabele-naslovna_stran5"/>
      <sheetName val="tabele-naslovna_MNE5"/>
      <sheetName val="BS_-_premozenje5"/>
      <sheetName val="BS_-_zivljenje5"/>
      <sheetName val="BS_-_skupaj5"/>
      <sheetName val="BS_-_IFRS_(segment)5"/>
      <sheetName val="BS_-_IFRS_(NOTES)5"/>
      <sheetName val="IPI-IFRS_(NOTES)5"/>
      <sheetName val="Denarni_tok5"/>
      <sheetName val="KAPITAL_5"/>
      <sheetName val="Rekapitulacija_NOTES5"/>
      <sheetName val="Rekapitulacija_NOTES_25"/>
      <sheetName val="BB_LO_30062009_(n)5"/>
      <sheetName val="Koeficijenti_Nezivot-Zivot5"/>
      <sheetName val="Veze_Lovcen_-_Triglav5"/>
      <sheetName val="stanje_1_1_4"/>
      <sheetName val="tabele-naslovna_stran4"/>
      <sheetName val="tabele-naslovna_MNE4"/>
      <sheetName val="BS_-_premozenje4"/>
      <sheetName val="BS_-_zivljenje4"/>
      <sheetName val="BS_-_skupaj4"/>
      <sheetName val="BS_-_IFRS_(segment)4"/>
      <sheetName val="BS_-_IFRS_(NOTES)4"/>
      <sheetName val="IPI-IFRS_(NOTES)4"/>
      <sheetName val="Denarni_tok4"/>
      <sheetName val="KAPITAL_4"/>
      <sheetName val="Rekapitulacija_NOTES4"/>
      <sheetName val="Rekapitulacija_NOTES_24"/>
      <sheetName val="BB_LO_30062009_(n)4"/>
      <sheetName val="Koeficijenti_Nezivot-Zivot4"/>
      <sheetName val="Veze_Lovcen_-_Triglav4"/>
      <sheetName val="stanje_1_1_6"/>
      <sheetName val="tabele-naslovna_stran6"/>
      <sheetName val="tabele-naslovna_MNE6"/>
      <sheetName val="BS_-_premozenje6"/>
      <sheetName val="BS_-_zivljenje6"/>
      <sheetName val="BS_-_skupaj6"/>
      <sheetName val="BS_-_IFRS_(segment)6"/>
      <sheetName val="BS_-_IFRS_(NOTES)6"/>
      <sheetName val="IPI-IFRS_(NOTES)6"/>
      <sheetName val="Denarni_tok6"/>
      <sheetName val="KAPITAL_6"/>
      <sheetName val="Rekapitulacija_NOTES6"/>
      <sheetName val="Rekapitulacija_NOTES_26"/>
      <sheetName val="BB_LO_30062009_(n)6"/>
      <sheetName val="Koeficijenti_Nezivot-Zivot6"/>
      <sheetName val="Veze_Lovcen_-_Triglav6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uspjeha"/>
      <sheetName val="Bilans stanja"/>
      <sheetName val="Aktiva"/>
      <sheetName val="Pasiva"/>
      <sheetName val="B. uspje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0">
          <cell r="H520">
            <v>423404.14038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846470.33000000007</v>
          </cell>
          <cell r="C5">
            <v>0</v>
          </cell>
          <cell r="D5">
            <v>846470.62000000011</v>
          </cell>
          <cell r="E5">
            <v>0</v>
          </cell>
          <cell r="F5">
            <v>79625749.469999999</v>
          </cell>
          <cell r="G5">
            <v>0</v>
          </cell>
          <cell r="H5">
            <v>55844563.940000005</v>
          </cell>
          <cell r="I5">
            <v>0</v>
          </cell>
          <cell r="J5">
            <v>23781185.239999998</v>
          </cell>
        </row>
        <row r="6">
          <cell r="A6">
            <v>3</v>
          </cell>
          <cell r="B6">
            <v>1323159.4500000002</v>
          </cell>
          <cell r="C6">
            <v>3</v>
          </cell>
          <cell r="D6">
            <v>1200477.8900000001</v>
          </cell>
          <cell r="E6">
            <v>3</v>
          </cell>
          <cell r="F6">
            <v>43802</v>
          </cell>
          <cell r="G6">
            <v>3</v>
          </cell>
          <cell r="H6">
            <v>38778.370000000003</v>
          </cell>
          <cell r="I6">
            <v>3</v>
          </cell>
          <cell r="J6">
            <v>127705.18999999994</v>
          </cell>
        </row>
        <row r="7">
          <cell r="A7">
            <v>5</v>
          </cell>
          <cell r="B7">
            <v>2399289.4500000002</v>
          </cell>
          <cell r="C7">
            <v>5</v>
          </cell>
          <cell r="D7">
            <v>0</v>
          </cell>
          <cell r="E7">
            <v>5</v>
          </cell>
          <cell r="F7">
            <v>749689.38</v>
          </cell>
          <cell r="G7">
            <v>5</v>
          </cell>
          <cell r="H7">
            <v>549879.09</v>
          </cell>
          <cell r="I7">
            <v>5</v>
          </cell>
          <cell r="J7">
            <v>2599099.7400000002</v>
          </cell>
        </row>
        <row r="8">
          <cell r="A8">
            <v>11</v>
          </cell>
          <cell r="B8">
            <v>7640056.6200000001</v>
          </cell>
          <cell r="C8">
            <v>11</v>
          </cell>
          <cell r="D8">
            <v>2679934.09</v>
          </cell>
          <cell r="E8">
            <v>11</v>
          </cell>
          <cell r="F8">
            <v>386384.2</v>
          </cell>
          <cell r="G8">
            <v>11</v>
          </cell>
          <cell r="H8">
            <v>384424.75999999995</v>
          </cell>
          <cell r="I8">
            <v>11</v>
          </cell>
          <cell r="J8">
            <v>4962081.9700000007</v>
          </cell>
        </row>
        <row r="9">
          <cell r="A9">
            <v>12</v>
          </cell>
          <cell r="B9">
            <v>1535216.63</v>
          </cell>
          <cell r="C9">
            <v>12</v>
          </cell>
          <cell r="D9">
            <v>917554.21999999986</v>
          </cell>
          <cell r="E9">
            <v>12</v>
          </cell>
          <cell r="F9">
            <v>75647.01999999999</v>
          </cell>
          <cell r="G9">
            <v>12</v>
          </cell>
          <cell r="H9">
            <v>235080.38999999998</v>
          </cell>
          <cell r="I9">
            <v>12</v>
          </cell>
          <cell r="J9">
            <v>458229.04000000015</v>
          </cell>
        </row>
        <row r="10">
          <cell r="A10">
            <v>15</v>
          </cell>
          <cell r="B10">
            <v>3308705.81</v>
          </cell>
          <cell r="C10">
            <v>15</v>
          </cell>
          <cell r="D10">
            <v>1416493.9</v>
          </cell>
          <cell r="E10">
            <v>15</v>
          </cell>
          <cell r="F10">
            <v>104989.82</v>
          </cell>
          <cell r="G10">
            <v>15</v>
          </cell>
          <cell r="H10">
            <v>331792.50999999995</v>
          </cell>
          <cell r="I10">
            <v>15</v>
          </cell>
          <cell r="J10">
            <v>1665409.2200000007</v>
          </cell>
        </row>
        <row r="11">
          <cell r="A11">
            <v>26</v>
          </cell>
          <cell r="B11">
            <v>22471289.619999994</v>
          </cell>
          <cell r="C11">
            <v>26</v>
          </cell>
          <cell r="D11">
            <v>127414.14000000001</v>
          </cell>
          <cell r="E11">
            <v>26</v>
          </cell>
          <cell r="F11">
            <v>3343748.6100000003</v>
          </cell>
          <cell r="G11">
            <v>26</v>
          </cell>
          <cell r="H11">
            <v>3868111.5000000005</v>
          </cell>
          <cell r="I11">
            <v>26</v>
          </cell>
          <cell r="J11">
            <v>21819512.59</v>
          </cell>
        </row>
        <row r="12">
          <cell r="A12">
            <v>33</v>
          </cell>
          <cell r="B12">
            <v>381867.79000000004</v>
          </cell>
          <cell r="C12">
            <v>33</v>
          </cell>
          <cell r="D12">
            <v>0</v>
          </cell>
          <cell r="E12">
            <v>33</v>
          </cell>
          <cell r="F12">
            <v>29405.97</v>
          </cell>
          <cell r="G12">
            <v>33</v>
          </cell>
          <cell r="H12">
            <v>14837.38</v>
          </cell>
          <cell r="I12">
            <v>33</v>
          </cell>
          <cell r="J12">
            <v>396436.38</v>
          </cell>
        </row>
        <row r="13">
          <cell r="A13">
            <v>35</v>
          </cell>
          <cell r="B13">
            <v>374718.24</v>
          </cell>
          <cell r="C13">
            <v>35</v>
          </cell>
          <cell r="D13">
            <v>0.1</v>
          </cell>
          <cell r="E13">
            <v>35</v>
          </cell>
          <cell r="F13">
            <v>321029.36</v>
          </cell>
          <cell r="G13">
            <v>35</v>
          </cell>
          <cell r="H13">
            <v>270578.58</v>
          </cell>
          <cell r="I13">
            <v>35</v>
          </cell>
          <cell r="J13">
            <v>425168.92</v>
          </cell>
        </row>
        <row r="14">
          <cell r="A14">
            <v>36</v>
          </cell>
          <cell r="B14">
            <v>11.55</v>
          </cell>
          <cell r="C14">
            <v>36</v>
          </cell>
          <cell r="D14">
            <v>0</v>
          </cell>
          <cell r="E14">
            <v>36</v>
          </cell>
          <cell r="F14">
            <v>607811.38</v>
          </cell>
          <cell r="G14">
            <v>36</v>
          </cell>
          <cell r="H14">
            <v>6458.55</v>
          </cell>
          <cell r="I14">
            <v>36</v>
          </cell>
          <cell r="J14">
            <v>601364.38</v>
          </cell>
        </row>
        <row r="15">
          <cell r="A15">
            <v>41</v>
          </cell>
          <cell r="B15">
            <v>1682494.63</v>
          </cell>
          <cell r="C15">
            <v>41</v>
          </cell>
          <cell r="D15">
            <v>0</v>
          </cell>
          <cell r="E15">
            <v>41</v>
          </cell>
          <cell r="F15">
            <v>3926312.89</v>
          </cell>
          <cell r="G15">
            <v>41</v>
          </cell>
          <cell r="H15">
            <v>3336321.47</v>
          </cell>
          <cell r="I15">
            <v>41</v>
          </cell>
          <cell r="J15">
            <v>2272486.0499999993</v>
          </cell>
        </row>
        <row r="16">
          <cell r="A16">
            <v>43</v>
          </cell>
          <cell r="B16">
            <v>2467089.85</v>
          </cell>
          <cell r="C16">
            <v>43</v>
          </cell>
          <cell r="D16">
            <v>330</v>
          </cell>
          <cell r="E16">
            <v>43</v>
          </cell>
          <cell r="F16">
            <v>1614351.65</v>
          </cell>
          <cell r="G16">
            <v>43</v>
          </cell>
          <cell r="H16">
            <v>2107240.42</v>
          </cell>
          <cell r="I16">
            <v>43</v>
          </cell>
          <cell r="J16">
            <v>1973871.08</v>
          </cell>
        </row>
        <row r="17">
          <cell r="A17">
            <v>56</v>
          </cell>
          <cell r="B17">
            <v>7043077.8399999999</v>
          </cell>
          <cell r="C17">
            <v>56</v>
          </cell>
          <cell r="D17">
            <v>3497389.28</v>
          </cell>
          <cell r="E17">
            <v>56</v>
          </cell>
          <cell r="F17">
            <v>35067348.620000005</v>
          </cell>
          <cell r="G17">
            <v>56</v>
          </cell>
          <cell r="H17">
            <v>35413725.169999994</v>
          </cell>
          <cell r="I17">
            <v>56</v>
          </cell>
          <cell r="J17">
            <v>3199312.0100000021</v>
          </cell>
        </row>
        <row r="18">
          <cell r="A18">
            <v>60</v>
          </cell>
          <cell r="B18">
            <v>183873.84999999998</v>
          </cell>
          <cell r="C18">
            <v>60</v>
          </cell>
          <cell r="D18">
            <v>179285.7</v>
          </cell>
          <cell r="E18">
            <v>60</v>
          </cell>
          <cell r="F18">
            <v>107383.48</v>
          </cell>
          <cell r="G18">
            <v>60</v>
          </cell>
          <cell r="H18">
            <v>100471.64</v>
          </cell>
          <cell r="I18">
            <v>60</v>
          </cell>
          <cell r="J18">
            <v>11499.989999999976</v>
          </cell>
        </row>
        <row r="19">
          <cell r="A19">
            <v>64</v>
          </cell>
          <cell r="B19">
            <v>382686.35000000003</v>
          </cell>
          <cell r="C19">
            <v>64</v>
          </cell>
          <cell r="D19">
            <v>49666.25</v>
          </cell>
          <cell r="E19">
            <v>64</v>
          </cell>
          <cell r="F19">
            <v>1065473.07</v>
          </cell>
          <cell r="G19">
            <v>64</v>
          </cell>
          <cell r="H19">
            <v>1043926.54</v>
          </cell>
          <cell r="I19">
            <v>64</v>
          </cell>
          <cell r="J19">
            <v>354566.63</v>
          </cell>
        </row>
        <row r="20">
          <cell r="A20">
            <v>82</v>
          </cell>
          <cell r="B20">
            <v>91871.87</v>
          </cell>
          <cell r="C20">
            <v>82</v>
          </cell>
          <cell r="D20">
            <v>0.03</v>
          </cell>
          <cell r="E20">
            <v>82</v>
          </cell>
          <cell r="F20">
            <v>872267.82</v>
          </cell>
          <cell r="G20">
            <v>82</v>
          </cell>
          <cell r="H20">
            <v>872267.82</v>
          </cell>
          <cell r="I20">
            <v>82</v>
          </cell>
          <cell r="J20">
            <v>91871.839999999967</v>
          </cell>
        </row>
        <row r="21">
          <cell r="A21">
            <v>95</v>
          </cell>
          <cell r="B21">
            <v>169075.95</v>
          </cell>
          <cell r="C21">
            <v>95</v>
          </cell>
          <cell r="D21">
            <v>169150.65</v>
          </cell>
          <cell r="E21">
            <v>95</v>
          </cell>
          <cell r="F21">
            <v>345532.23</v>
          </cell>
          <cell r="G21">
            <v>95</v>
          </cell>
          <cell r="H21">
            <v>345457.53</v>
          </cell>
          <cell r="I21">
            <v>95</v>
          </cell>
          <cell r="J21">
            <v>-2.9103830456733704E-11</v>
          </cell>
        </row>
        <row r="22">
          <cell r="A22">
            <v>99</v>
          </cell>
          <cell r="B22">
            <v>50652.520000000004</v>
          </cell>
          <cell r="C22">
            <v>99</v>
          </cell>
          <cell r="D22">
            <v>24691.000000000004</v>
          </cell>
          <cell r="E22">
            <v>99</v>
          </cell>
          <cell r="F22">
            <v>41778.300000000003</v>
          </cell>
          <cell r="G22">
            <v>99</v>
          </cell>
          <cell r="H22">
            <v>45576.430000000008</v>
          </cell>
          <cell r="I22">
            <v>99</v>
          </cell>
          <cell r="J22">
            <v>22163.39</v>
          </cell>
        </row>
        <row r="23">
          <cell r="A23">
            <v>103</v>
          </cell>
          <cell r="B23">
            <v>821621.19</v>
          </cell>
          <cell r="C23">
            <v>103</v>
          </cell>
          <cell r="D23">
            <v>534999.04000000004</v>
          </cell>
          <cell r="E23">
            <v>103</v>
          </cell>
          <cell r="F23">
            <v>2823659.0799999996</v>
          </cell>
          <cell r="G23">
            <v>103</v>
          </cell>
          <cell r="H23">
            <v>2590614.5099999998</v>
          </cell>
          <cell r="I23">
            <v>103</v>
          </cell>
          <cell r="J23">
            <v>519666.71999999991</v>
          </cell>
        </row>
        <row r="24">
          <cell r="A24">
            <v>113</v>
          </cell>
          <cell r="B24">
            <v>4690072.6500000004</v>
          </cell>
          <cell r="C24">
            <v>113</v>
          </cell>
          <cell r="D24">
            <v>3807918.0699999994</v>
          </cell>
          <cell r="E24">
            <v>113</v>
          </cell>
          <cell r="F24">
            <v>588085.35</v>
          </cell>
          <cell r="G24">
            <v>113</v>
          </cell>
          <cell r="H24">
            <v>603217.53999999969</v>
          </cell>
          <cell r="I24">
            <v>113</v>
          </cell>
          <cell r="J24">
            <v>867022.38999999873</v>
          </cell>
        </row>
        <row r="25">
          <cell r="A25">
            <v>114</v>
          </cell>
          <cell r="B25">
            <v>243469.6</v>
          </cell>
          <cell r="C25">
            <v>114</v>
          </cell>
          <cell r="D25">
            <v>48375.199999999997</v>
          </cell>
          <cell r="E25">
            <v>114</v>
          </cell>
          <cell r="F25">
            <v>18500</v>
          </cell>
          <cell r="G25">
            <v>114</v>
          </cell>
          <cell r="H25">
            <v>0</v>
          </cell>
          <cell r="I25">
            <v>114</v>
          </cell>
          <cell r="J25">
            <v>213594.40000000002</v>
          </cell>
        </row>
        <row r="26">
          <cell r="A26">
            <v>115</v>
          </cell>
          <cell r="B26">
            <v>2246511.77</v>
          </cell>
          <cell r="C26">
            <v>115</v>
          </cell>
          <cell r="D26">
            <v>0</v>
          </cell>
          <cell r="E26">
            <v>115</v>
          </cell>
          <cell r="F26">
            <v>60848256.290000007</v>
          </cell>
          <cell r="G26">
            <v>115</v>
          </cell>
          <cell r="H26">
            <v>60244324.829999998</v>
          </cell>
          <cell r="I26">
            <v>115</v>
          </cell>
          <cell r="J26">
            <v>2850443.2300000004</v>
          </cell>
        </row>
        <row r="27">
          <cell r="A27">
            <v>131</v>
          </cell>
          <cell r="B27">
            <v>0</v>
          </cell>
          <cell r="C27">
            <v>131</v>
          </cell>
          <cell r="D27">
            <v>10459924.819999998</v>
          </cell>
          <cell r="E27">
            <v>131</v>
          </cell>
          <cell r="F27">
            <v>0</v>
          </cell>
          <cell r="G27">
            <v>131</v>
          </cell>
          <cell r="H27">
            <v>0</v>
          </cell>
          <cell r="I27">
            <v>131</v>
          </cell>
          <cell r="J27">
            <v>-10459924.819999998</v>
          </cell>
        </row>
        <row r="28">
          <cell r="A28">
            <v>143</v>
          </cell>
          <cell r="B28">
            <v>0</v>
          </cell>
          <cell r="C28">
            <v>143</v>
          </cell>
          <cell r="D28">
            <v>0.1</v>
          </cell>
          <cell r="E28">
            <v>143</v>
          </cell>
          <cell r="F28">
            <v>0</v>
          </cell>
          <cell r="G28">
            <v>143</v>
          </cell>
          <cell r="H28">
            <v>0</v>
          </cell>
          <cell r="I28">
            <v>143</v>
          </cell>
          <cell r="J28">
            <v>-0.1</v>
          </cell>
        </row>
        <row r="29">
          <cell r="A29">
            <v>145</v>
          </cell>
          <cell r="B29">
            <v>0</v>
          </cell>
          <cell r="C29">
            <v>145</v>
          </cell>
          <cell r="D29">
            <v>895195.15999999992</v>
          </cell>
          <cell r="E29">
            <v>145</v>
          </cell>
          <cell r="F29">
            <v>1825602.3699999999</v>
          </cell>
          <cell r="G29">
            <v>145</v>
          </cell>
          <cell r="H29">
            <v>985195.9</v>
          </cell>
          <cell r="I29">
            <v>145</v>
          </cell>
          <cell r="J29">
            <v>-54788.690000000061</v>
          </cell>
        </row>
        <row r="30">
          <cell r="A30">
            <v>147</v>
          </cell>
          <cell r="B30">
            <v>2476884.2999999998</v>
          </cell>
          <cell r="C30">
            <v>147</v>
          </cell>
          <cell r="D30">
            <v>643877.04</v>
          </cell>
          <cell r="E30">
            <v>147</v>
          </cell>
          <cell r="F30">
            <v>644772.84</v>
          </cell>
          <cell r="G30">
            <v>147</v>
          </cell>
          <cell r="H30">
            <v>645668.64</v>
          </cell>
          <cell r="I30">
            <v>147</v>
          </cell>
          <cell r="J30">
            <v>1832111.46</v>
          </cell>
        </row>
        <row r="31">
          <cell r="A31">
            <v>153</v>
          </cell>
          <cell r="B31">
            <v>0</v>
          </cell>
          <cell r="C31">
            <v>153</v>
          </cell>
          <cell r="D31">
            <v>13103913.24</v>
          </cell>
          <cell r="E31">
            <v>153</v>
          </cell>
          <cell r="F31">
            <v>3430860.96</v>
          </cell>
          <cell r="G31">
            <v>153</v>
          </cell>
          <cell r="H31">
            <v>3381359.03</v>
          </cell>
          <cell r="I31">
            <v>153</v>
          </cell>
          <cell r="J31">
            <v>-13054411.310000001</v>
          </cell>
        </row>
        <row r="32">
          <cell r="A32">
            <v>155</v>
          </cell>
          <cell r="B32">
            <v>0</v>
          </cell>
          <cell r="C32">
            <v>155</v>
          </cell>
          <cell r="D32">
            <v>16863926.579999998</v>
          </cell>
          <cell r="E32">
            <v>155</v>
          </cell>
          <cell r="F32">
            <v>2679505.7200000002</v>
          </cell>
          <cell r="G32">
            <v>155</v>
          </cell>
          <cell r="H32">
            <v>1010326.44</v>
          </cell>
          <cell r="I32">
            <v>155</v>
          </cell>
          <cell r="J32">
            <v>-15194747.299999999</v>
          </cell>
        </row>
        <row r="33">
          <cell r="A33">
            <v>160</v>
          </cell>
          <cell r="B33">
            <v>0</v>
          </cell>
          <cell r="C33">
            <v>160</v>
          </cell>
          <cell r="D33">
            <v>574205.07000000007</v>
          </cell>
          <cell r="E33">
            <v>160</v>
          </cell>
          <cell r="F33">
            <v>219856.43000000002</v>
          </cell>
          <cell r="G33">
            <v>160</v>
          </cell>
          <cell r="H33">
            <v>458662.89</v>
          </cell>
          <cell r="I33">
            <v>160</v>
          </cell>
          <cell r="J33">
            <v>-813011.53</v>
          </cell>
        </row>
        <row r="34">
          <cell r="A34">
            <v>171</v>
          </cell>
          <cell r="B34">
            <v>0</v>
          </cell>
          <cell r="C34">
            <v>171</v>
          </cell>
          <cell r="D34">
            <v>187285.85</v>
          </cell>
          <cell r="E34">
            <v>171</v>
          </cell>
          <cell r="F34">
            <v>12937367.949999999</v>
          </cell>
          <cell r="G34">
            <v>171</v>
          </cell>
          <cell r="H34">
            <v>12929669.82</v>
          </cell>
          <cell r="I34">
            <v>171</v>
          </cell>
          <cell r="J34">
            <v>-179587.71999999974</v>
          </cell>
        </row>
        <row r="35">
          <cell r="A35">
            <v>179</v>
          </cell>
          <cell r="B35">
            <v>0</v>
          </cell>
          <cell r="C35">
            <v>179</v>
          </cell>
          <cell r="D35">
            <v>197187.15</v>
          </cell>
          <cell r="E35">
            <v>179</v>
          </cell>
          <cell r="F35">
            <v>10864.75</v>
          </cell>
          <cell r="G35">
            <v>179</v>
          </cell>
          <cell r="H35">
            <v>-130082.14000000001</v>
          </cell>
          <cell r="I35">
            <v>179</v>
          </cell>
          <cell r="J35">
            <v>-56240.259999999987</v>
          </cell>
        </row>
        <row r="36">
          <cell r="A36">
            <v>186</v>
          </cell>
          <cell r="B36">
            <v>36410.550000000003</v>
          </cell>
          <cell r="C36">
            <v>186</v>
          </cell>
          <cell r="D36">
            <v>2054787.86</v>
          </cell>
          <cell r="E36">
            <v>186</v>
          </cell>
          <cell r="F36">
            <v>10734922.34</v>
          </cell>
          <cell r="G36">
            <v>186</v>
          </cell>
          <cell r="H36">
            <v>10881617.85</v>
          </cell>
          <cell r="I36">
            <v>186</v>
          </cell>
          <cell r="J36">
            <v>-2165072.8199999994</v>
          </cell>
        </row>
        <row r="37">
          <cell r="A37">
            <v>188</v>
          </cell>
          <cell r="B37">
            <v>913.67</v>
          </cell>
          <cell r="C37">
            <v>188</v>
          </cell>
          <cell r="D37">
            <v>517920.96</v>
          </cell>
          <cell r="E37">
            <v>188</v>
          </cell>
          <cell r="F37">
            <v>1704969.9</v>
          </cell>
          <cell r="G37">
            <v>188</v>
          </cell>
          <cell r="H37">
            <v>1397576.66</v>
          </cell>
          <cell r="I37">
            <v>188</v>
          </cell>
          <cell r="J37">
            <v>-209614.05000000005</v>
          </cell>
        </row>
        <row r="38">
          <cell r="A38">
            <v>196</v>
          </cell>
          <cell r="B38">
            <v>0</v>
          </cell>
          <cell r="C38">
            <v>196</v>
          </cell>
          <cell r="D38">
            <v>58170.6</v>
          </cell>
          <cell r="E38">
            <v>196</v>
          </cell>
          <cell r="F38">
            <v>17481.95</v>
          </cell>
          <cell r="G38">
            <v>196</v>
          </cell>
          <cell r="H38">
            <v>7404.18</v>
          </cell>
          <cell r="I38">
            <v>196</v>
          </cell>
          <cell r="J38">
            <v>-48092.829999999994</v>
          </cell>
        </row>
        <row r="39">
          <cell r="A39">
            <v>216</v>
          </cell>
          <cell r="B39">
            <v>0</v>
          </cell>
          <cell r="C39">
            <v>216</v>
          </cell>
          <cell r="D39">
            <v>498279.86</v>
          </cell>
          <cell r="E39">
            <v>216</v>
          </cell>
          <cell r="F39">
            <v>84154.75</v>
          </cell>
          <cell r="G39">
            <v>216</v>
          </cell>
          <cell r="H39">
            <v>26468.269999999997</v>
          </cell>
          <cell r="I39">
            <v>216</v>
          </cell>
          <cell r="J39">
            <v>-440593.38</v>
          </cell>
        </row>
        <row r="40">
          <cell r="A40">
            <v>230</v>
          </cell>
          <cell r="B40">
            <v>13679.12</v>
          </cell>
          <cell r="C40">
            <v>230</v>
          </cell>
          <cell r="D40">
            <v>27358.27</v>
          </cell>
          <cell r="E40">
            <v>230</v>
          </cell>
          <cell r="F40">
            <v>189216.09999999998</v>
          </cell>
          <cell r="G40">
            <v>230</v>
          </cell>
          <cell r="H40">
            <v>189120.49</v>
          </cell>
          <cell r="I40">
            <v>230</v>
          </cell>
          <cell r="J40">
            <v>-13583.540000000008</v>
          </cell>
        </row>
        <row r="41">
          <cell r="A41">
            <v>232</v>
          </cell>
          <cell r="B41">
            <v>426492.71</v>
          </cell>
          <cell r="C41">
            <v>232</v>
          </cell>
          <cell r="D41">
            <v>1452009.2400000002</v>
          </cell>
          <cell r="E41">
            <v>232</v>
          </cell>
          <cell r="F41">
            <v>14490149.279999997</v>
          </cell>
          <cell r="G41">
            <v>232</v>
          </cell>
          <cell r="H41">
            <v>14471493.9</v>
          </cell>
          <cell r="I41">
            <v>232</v>
          </cell>
          <cell r="J41">
            <v>-1006861.1500000004</v>
          </cell>
        </row>
        <row r="42">
          <cell r="A42">
            <v>6999</v>
          </cell>
          <cell r="B42">
            <v>0</v>
          </cell>
          <cell r="C42">
            <v>6999</v>
          </cell>
          <cell r="D42">
            <v>0</v>
          </cell>
          <cell r="E42">
            <v>6999</v>
          </cell>
          <cell r="F42">
            <v>0</v>
          </cell>
          <cell r="G42">
            <v>6999</v>
          </cell>
          <cell r="H42">
            <v>31963959.710000001</v>
          </cell>
          <cell r="I42">
            <v>6999</v>
          </cell>
          <cell r="J42">
            <v>-31963959.710000001</v>
          </cell>
        </row>
        <row r="43">
          <cell r="A43">
            <v>18999</v>
          </cell>
          <cell r="B43">
            <v>0</v>
          </cell>
          <cell r="C43">
            <v>18999</v>
          </cell>
          <cell r="D43">
            <v>0</v>
          </cell>
          <cell r="E43">
            <v>18999</v>
          </cell>
          <cell r="F43">
            <v>1122267.3899999999</v>
          </cell>
          <cell r="G43">
            <v>18999</v>
          </cell>
          <cell r="H43">
            <v>0</v>
          </cell>
          <cell r="I43">
            <v>18999</v>
          </cell>
          <cell r="J43">
            <v>1122267.3899999999</v>
          </cell>
        </row>
        <row r="44">
          <cell r="A44">
            <v>20999</v>
          </cell>
          <cell r="B44">
            <v>0</v>
          </cell>
          <cell r="C44">
            <v>20999</v>
          </cell>
          <cell r="D44">
            <v>0</v>
          </cell>
          <cell r="E44">
            <v>20999</v>
          </cell>
          <cell r="F44">
            <v>0</v>
          </cell>
          <cell r="G44">
            <v>20999</v>
          </cell>
          <cell r="H44">
            <v>589991.42000000004</v>
          </cell>
          <cell r="I44">
            <v>20999</v>
          </cell>
          <cell r="J44">
            <v>-589991.42000000004</v>
          </cell>
        </row>
        <row r="45">
          <cell r="A45">
            <v>30999</v>
          </cell>
          <cell r="B45">
            <v>0</v>
          </cell>
          <cell r="C45">
            <v>30999</v>
          </cell>
          <cell r="D45">
            <v>0</v>
          </cell>
          <cell r="E45">
            <v>30999</v>
          </cell>
          <cell r="F45">
            <v>0</v>
          </cell>
          <cell r="G45">
            <v>30999</v>
          </cell>
          <cell r="H45">
            <v>1020494.05</v>
          </cell>
          <cell r="I45">
            <v>30999</v>
          </cell>
          <cell r="J45">
            <v>-1020494.05</v>
          </cell>
        </row>
        <row r="46">
          <cell r="A46">
            <v>35999</v>
          </cell>
          <cell r="B46">
            <v>0</v>
          </cell>
          <cell r="C46">
            <v>35999</v>
          </cell>
          <cell r="D46">
            <v>0</v>
          </cell>
          <cell r="E46">
            <v>35999</v>
          </cell>
          <cell r="F46">
            <v>14218116.680000002</v>
          </cell>
          <cell r="G46">
            <v>35999</v>
          </cell>
          <cell r="H46">
            <v>14218116.680000002</v>
          </cell>
          <cell r="I46">
            <v>35999</v>
          </cell>
          <cell r="J46">
            <v>0</v>
          </cell>
        </row>
        <row r="47">
          <cell r="A47">
            <v>36999</v>
          </cell>
          <cell r="B47">
            <v>0</v>
          </cell>
          <cell r="C47">
            <v>36999</v>
          </cell>
          <cell r="D47">
            <v>0</v>
          </cell>
          <cell r="E47">
            <v>36999</v>
          </cell>
          <cell r="F47">
            <v>0</v>
          </cell>
          <cell r="G47">
            <v>36999</v>
          </cell>
          <cell r="H47">
            <v>332063.46000000002</v>
          </cell>
          <cell r="I47">
            <v>36999</v>
          </cell>
          <cell r="J47">
            <v>-332063.46000000002</v>
          </cell>
        </row>
        <row r="48">
          <cell r="A48">
            <v>45999</v>
          </cell>
          <cell r="B48">
            <v>0</v>
          </cell>
          <cell r="C48">
            <v>45999</v>
          </cell>
          <cell r="D48">
            <v>0</v>
          </cell>
          <cell r="E48">
            <v>45999</v>
          </cell>
          <cell r="F48">
            <v>38680.519999999997</v>
          </cell>
          <cell r="G48">
            <v>45999</v>
          </cell>
          <cell r="H48">
            <v>1707859.8</v>
          </cell>
          <cell r="I48">
            <v>45999</v>
          </cell>
          <cell r="J48">
            <v>-1669179.28</v>
          </cell>
        </row>
        <row r="49">
          <cell r="A49">
            <v>46999</v>
          </cell>
          <cell r="B49">
            <v>0</v>
          </cell>
          <cell r="C49">
            <v>46999</v>
          </cell>
          <cell r="D49">
            <v>0</v>
          </cell>
          <cell r="E49">
            <v>46999</v>
          </cell>
          <cell r="F49">
            <v>492888.77</v>
          </cell>
          <cell r="G49">
            <v>46999</v>
          </cell>
          <cell r="H49">
            <v>0</v>
          </cell>
          <cell r="I49">
            <v>46999</v>
          </cell>
          <cell r="J49">
            <v>492888.77</v>
          </cell>
        </row>
        <row r="50">
          <cell r="A50">
            <v>71999</v>
          </cell>
          <cell r="B50">
            <v>0</v>
          </cell>
          <cell r="C50">
            <v>71999</v>
          </cell>
          <cell r="D50">
            <v>0</v>
          </cell>
          <cell r="E50">
            <v>71999</v>
          </cell>
          <cell r="F50">
            <v>0</v>
          </cell>
          <cell r="G50">
            <v>71999</v>
          </cell>
          <cell r="H50">
            <v>1679001.54</v>
          </cell>
          <cell r="I50">
            <v>71999</v>
          </cell>
          <cell r="J50">
            <v>-1679001.54</v>
          </cell>
        </row>
        <row r="51">
          <cell r="A51">
            <v>73999</v>
          </cell>
          <cell r="B51">
            <v>0</v>
          </cell>
          <cell r="C51">
            <v>73999</v>
          </cell>
          <cell r="D51">
            <v>0</v>
          </cell>
          <cell r="E51">
            <v>73999</v>
          </cell>
          <cell r="F51">
            <v>0</v>
          </cell>
          <cell r="G51">
            <v>73999</v>
          </cell>
          <cell r="H51">
            <v>79639.740000000005</v>
          </cell>
          <cell r="I51">
            <v>73999</v>
          </cell>
          <cell r="J51">
            <v>-79639.740000000005</v>
          </cell>
        </row>
        <row r="52">
          <cell r="A52">
            <v>75999</v>
          </cell>
          <cell r="B52">
            <v>0</v>
          </cell>
          <cell r="C52">
            <v>75999</v>
          </cell>
          <cell r="D52">
            <v>0</v>
          </cell>
          <cell r="E52">
            <v>75999</v>
          </cell>
          <cell r="F52">
            <v>97115</v>
          </cell>
          <cell r="G52">
            <v>75999</v>
          </cell>
          <cell r="H52">
            <v>0</v>
          </cell>
          <cell r="I52">
            <v>75999</v>
          </cell>
          <cell r="J52">
            <v>97115</v>
          </cell>
        </row>
        <row r="53">
          <cell r="A53">
            <v>76999</v>
          </cell>
          <cell r="B53">
            <v>0</v>
          </cell>
          <cell r="C53">
            <v>76999</v>
          </cell>
          <cell r="D53">
            <v>0</v>
          </cell>
          <cell r="E53">
            <v>76999</v>
          </cell>
          <cell r="F53">
            <v>555965.4</v>
          </cell>
          <cell r="G53">
            <v>76999</v>
          </cell>
          <cell r="H53">
            <v>0</v>
          </cell>
          <cell r="I53">
            <v>76999</v>
          </cell>
          <cell r="J53">
            <v>555965.4</v>
          </cell>
        </row>
        <row r="54">
          <cell r="A54">
            <v>77999</v>
          </cell>
          <cell r="B54">
            <v>0</v>
          </cell>
          <cell r="C54">
            <v>77999</v>
          </cell>
          <cell r="D54">
            <v>0</v>
          </cell>
          <cell r="E54">
            <v>77999</v>
          </cell>
          <cell r="F54">
            <v>680767.23</v>
          </cell>
          <cell r="G54">
            <v>77999</v>
          </cell>
          <cell r="H54">
            <v>13157.37</v>
          </cell>
          <cell r="I54">
            <v>77999</v>
          </cell>
          <cell r="J54">
            <v>667609.86</v>
          </cell>
        </row>
        <row r="55">
          <cell r="A55">
            <v>379999</v>
          </cell>
          <cell r="B55">
            <v>0</v>
          </cell>
          <cell r="C55">
            <v>379999</v>
          </cell>
          <cell r="D55">
            <v>0</v>
          </cell>
          <cell r="E55">
            <v>379999</v>
          </cell>
          <cell r="F55">
            <v>0</v>
          </cell>
          <cell r="G55">
            <v>379999</v>
          </cell>
          <cell r="H55">
            <v>207533.40999999997</v>
          </cell>
          <cell r="I55">
            <v>379999</v>
          </cell>
          <cell r="J55">
            <v>-207533.40999999997</v>
          </cell>
        </row>
        <row r="56">
          <cell r="A56">
            <v>383999</v>
          </cell>
          <cell r="B56">
            <v>0</v>
          </cell>
          <cell r="C56">
            <v>383999</v>
          </cell>
          <cell r="D56">
            <v>0</v>
          </cell>
          <cell r="E56">
            <v>383999</v>
          </cell>
          <cell r="F56">
            <v>0</v>
          </cell>
          <cell r="G56">
            <v>383999</v>
          </cell>
          <cell r="H56">
            <v>757163.38</v>
          </cell>
          <cell r="I56">
            <v>383999</v>
          </cell>
          <cell r="J56">
            <v>-757163.38</v>
          </cell>
        </row>
        <row r="57">
          <cell r="A57">
            <v>431999</v>
          </cell>
          <cell r="B57">
            <v>0</v>
          </cell>
          <cell r="C57">
            <v>431999</v>
          </cell>
          <cell r="D57">
            <v>0</v>
          </cell>
          <cell r="E57">
            <v>431999</v>
          </cell>
          <cell r="F57">
            <v>15054.7</v>
          </cell>
          <cell r="G57">
            <v>431999</v>
          </cell>
          <cell r="H57">
            <v>774.39</v>
          </cell>
          <cell r="I57">
            <v>431999</v>
          </cell>
          <cell r="J57">
            <v>14280.310000000001</v>
          </cell>
        </row>
        <row r="58">
          <cell r="A58">
            <v>480999</v>
          </cell>
          <cell r="B58">
            <v>0</v>
          </cell>
          <cell r="C58">
            <v>480999</v>
          </cell>
          <cell r="D58">
            <v>0</v>
          </cell>
          <cell r="E58">
            <v>480999</v>
          </cell>
          <cell r="F58">
            <v>0</v>
          </cell>
          <cell r="G58">
            <v>480999</v>
          </cell>
          <cell r="H58">
            <v>553562.34000000008</v>
          </cell>
          <cell r="I58">
            <v>480999</v>
          </cell>
          <cell r="J58">
            <v>-553562.34000000008</v>
          </cell>
        </row>
        <row r="59">
          <cell r="A59">
            <v>493999</v>
          </cell>
          <cell r="B59">
            <v>0</v>
          </cell>
          <cell r="C59">
            <v>493999</v>
          </cell>
          <cell r="D59">
            <v>0</v>
          </cell>
          <cell r="E59">
            <v>493999</v>
          </cell>
          <cell r="F59">
            <v>208018.12</v>
          </cell>
          <cell r="G59">
            <v>493999</v>
          </cell>
          <cell r="H59">
            <v>0</v>
          </cell>
          <cell r="I59">
            <v>493999</v>
          </cell>
          <cell r="J59">
            <v>208018.12</v>
          </cell>
        </row>
        <row r="60">
          <cell r="A60">
            <v>423999</v>
          </cell>
          <cell r="B60">
            <v>0</v>
          </cell>
          <cell r="C60">
            <v>423999</v>
          </cell>
          <cell r="D60">
            <v>0</v>
          </cell>
          <cell r="E60">
            <v>423999</v>
          </cell>
          <cell r="F60">
            <v>143108.07999999999</v>
          </cell>
          <cell r="G60">
            <v>423999</v>
          </cell>
          <cell r="H60">
            <v>0</v>
          </cell>
          <cell r="I60">
            <v>423999</v>
          </cell>
          <cell r="J60">
            <v>143108.07999999999</v>
          </cell>
        </row>
        <row r="61">
          <cell r="A61">
            <v>78</v>
          </cell>
          <cell r="B61">
            <v>4152.03</v>
          </cell>
          <cell r="C61">
            <v>78</v>
          </cell>
          <cell r="D61">
            <v>-200</v>
          </cell>
          <cell r="E61">
            <v>78</v>
          </cell>
          <cell r="F61">
            <v>0</v>
          </cell>
          <cell r="G61">
            <v>78</v>
          </cell>
          <cell r="H61">
            <v>102.2</v>
          </cell>
          <cell r="I61">
            <v>78</v>
          </cell>
          <cell r="J61">
            <v>4249.83</v>
          </cell>
        </row>
        <row r="62">
          <cell r="A62">
            <v>218</v>
          </cell>
          <cell r="B62">
            <v>0.01</v>
          </cell>
          <cell r="C62">
            <v>218</v>
          </cell>
          <cell r="D62">
            <v>16632.28</v>
          </cell>
          <cell r="E62">
            <v>218</v>
          </cell>
          <cell r="F62">
            <v>267589.02</v>
          </cell>
          <cell r="G62">
            <v>218</v>
          </cell>
          <cell r="H62">
            <v>250956.75</v>
          </cell>
          <cell r="I62">
            <v>218</v>
          </cell>
          <cell r="J62">
            <v>0</v>
          </cell>
        </row>
        <row r="63">
          <cell r="A63">
            <v>80</v>
          </cell>
          <cell r="B63">
            <v>3051121.05</v>
          </cell>
          <cell r="C63">
            <v>80</v>
          </cell>
          <cell r="D63">
            <v>121.01</v>
          </cell>
          <cell r="E63">
            <v>80</v>
          </cell>
          <cell r="F63">
            <v>3359795.62</v>
          </cell>
          <cell r="G63">
            <v>80</v>
          </cell>
          <cell r="H63">
            <v>3626821.51</v>
          </cell>
          <cell r="I63">
            <v>80</v>
          </cell>
          <cell r="J63">
            <v>2783974.1500000004</v>
          </cell>
        </row>
        <row r="64">
          <cell r="A64">
            <v>16999</v>
          </cell>
          <cell r="B64">
            <v>0</v>
          </cell>
          <cell r="C64">
            <v>16999</v>
          </cell>
          <cell r="D64">
            <v>0</v>
          </cell>
          <cell r="E64">
            <v>16999</v>
          </cell>
          <cell r="F64">
            <v>9009557.8999999985</v>
          </cell>
          <cell r="G64">
            <v>16999</v>
          </cell>
          <cell r="H64">
            <v>0</v>
          </cell>
          <cell r="I64">
            <v>16999</v>
          </cell>
          <cell r="J64">
            <v>9009557.8999999985</v>
          </cell>
        </row>
        <row r="65">
          <cell r="A65">
            <v>42999</v>
          </cell>
          <cell r="B65">
            <v>0</v>
          </cell>
          <cell r="C65">
            <v>42999</v>
          </cell>
          <cell r="D65">
            <v>0</v>
          </cell>
          <cell r="E65">
            <v>42999</v>
          </cell>
          <cell r="F65">
            <v>0</v>
          </cell>
          <cell r="G65">
            <v>42999</v>
          </cell>
          <cell r="H65">
            <v>2301696.46</v>
          </cell>
          <cell r="I65">
            <v>42999</v>
          </cell>
          <cell r="J65">
            <v>-2301696.46</v>
          </cell>
        </row>
        <row r="66">
          <cell r="A66">
            <v>414999</v>
          </cell>
          <cell r="B66">
            <v>0</v>
          </cell>
          <cell r="C66">
            <v>414999</v>
          </cell>
          <cell r="D66">
            <v>0</v>
          </cell>
          <cell r="E66">
            <v>414999</v>
          </cell>
          <cell r="F66">
            <v>38945.57</v>
          </cell>
          <cell r="G66">
            <v>414999</v>
          </cell>
          <cell r="H66">
            <v>0</v>
          </cell>
          <cell r="I66">
            <v>414999</v>
          </cell>
          <cell r="J66">
            <v>38945.57</v>
          </cell>
        </row>
        <row r="67">
          <cell r="A67">
            <v>184</v>
          </cell>
          <cell r="B67">
            <v>139.80000000000001</v>
          </cell>
          <cell r="C67">
            <v>184</v>
          </cell>
          <cell r="D67">
            <v>0.03</v>
          </cell>
          <cell r="E67">
            <v>184</v>
          </cell>
          <cell r="F67">
            <v>0.03</v>
          </cell>
          <cell r="G67">
            <v>184</v>
          </cell>
          <cell r="H67">
            <v>139.80000000000001</v>
          </cell>
          <cell r="I67">
            <v>184</v>
          </cell>
          <cell r="J67">
            <v>0</v>
          </cell>
        </row>
        <row r="68">
          <cell r="A68">
            <v>237</v>
          </cell>
          <cell r="B68">
            <v>1209.43</v>
          </cell>
          <cell r="C68">
            <v>237</v>
          </cell>
          <cell r="D68">
            <v>0</v>
          </cell>
          <cell r="E68">
            <v>237</v>
          </cell>
          <cell r="F68">
            <v>0</v>
          </cell>
          <cell r="G68">
            <v>237</v>
          </cell>
          <cell r="H68">
            <v>76.67</v>
          </cell>
          <cell r="I68">
            <v>237</v>
          </cell>
          <cell r="J68">
            <v>1132.76</v>
          </cell>
        </row>
        <row r="69">
          <cell r="A69">
            <v>101</v>
          </cell>
          <cell r="B69">
            <v>368914.09</v>
          </cell>
          <cell r="C69">
            <v>101</v>
          </cell>
          <cell r="D69">
            <v>3132.17</v>
          </cell>
          <cell r="E69">
            <v>101</v>
          </cell>
          <cell r="F69">
            <v>593823.64999999991</v>
          </cell>
          <cell r="G69">
            <v>101</v>
          </cell>
          <cell r="H69">
            <v>579645.45000000007</v>
          </cell>
          <cell r="I69">
            <v>101</v>
          </cell>
          <cell r="J69">
            <v>379960.11999999994</v>
          </cell>
        </row>
        <row r="70">
          <cell r="A70">
            <v>19999</v>
          </cell>
          <cell r="B70">
            <v>0</v>
          </cell>
          <cell r="C70">
            <v>19999</v>
          </cell>
          <cell r="D70">
            <v>0</v>
          </cell>
          <cell r="E70">
            <v>19999</v>
          </cell>
          <cell r="F70">
            <v>0</v>
          </cell>
          <cell r="G70">
            <v>19999</v>
          </cell>
          <cell r="H70">
            <v>249312.22</v>
          </cell>
          <cell r="I70">
            <v>19999</v>
          </cell>
          <cell r="J70">
            <v>-249312.22</v>
          </cell>
        </row>
        <row r="71">
          <cell r="A71">
            <v>25</v>
          </cell>
          <cell r="B71">
            <v>13080000</v>
          </cell>
          <cell r="C71">
            <v>25</v>
          </cell>
          <cell r="D71">
            <v>11450000</v>
          </cell>
          <cell r="E71">
            <v>25</v>
          </cell>
          <cell r="F71">
            <v>700000</v>
          </cell>
          <cell r="G71">
            <v>25</v>
          </cell>
          <cell r="H71">
            <v>700000</v>
          </cell>
          <cell r="I71">
            <v>25</v>
          </cell>
          <cell r="J71">
            <v>1630000</v>
          </cell>
        </row>
        <row r="72">
          <cell r="A72">
            <v>108</v>
          </cell>
          <cell r="B72">
            <v>41062.339999999997</v>
          </cell>
          <cell r="C72">
            <v>108</v>
          </cell>
          <cell r="D72">
            <v>41062.339999999997</v>
          </cell>
          <cell r="E72">
            <v>108</v>
          </cell>
          <cell r="F72">
            <v>0</v>
          </cell>
          <cell r="G72">
            <v>108</v>
          </cell>
          <cell r="H72">
            <v>0</v>
          </cell>
          <cell r="I72">
            <v>108</v>
          </cell>
          <cell r="J72">
            <v>0</v>
          </cell>
        </row>
        <row r="73">
          <cell r="A73">
            <v>57999</v>
          </cell>
          <cell r="B73">
            <v>0</v>
          </cell>
          <cell r="C73">
            <v>57999</v>
          </cell>
          <cell r="D73">
            <v>0</v>
          </cell>
          <cell r="E73">
            <v>57999</v>
          </cell>
          <cell r="F73">
            <v>6139092.4200000009</v>
          </cell>
          <cell r="G73">
            <v>57999</v>
          </cell>
          <cell r="H73">
            <v>6139092.4200000009</v>
          </cell>
          <cell r="I73">
            <v>57999</v>
          </cell>
          <cell r="J73">
            <v>0</v>
          </cell>
        </row>
        <row r="74">
          <cell r="A74">
            <v>62999</v>
          </cell>
          <cell r="B74">
            <v>0</v>
          </cell>
          <cell r="C74">
            <v>62999</v>
          </cell>
          <cell r="D74">
            <v>0</v>
          </cell>
          <cell r="E74">
            <v>62999</v>
          </cell>
          <cell r="F74">
            <v>1238142.96</v>
          </cell>
          <cell r="G74">
            <v>62999</v>
          </cell>
          <cell r="H74">
            <v>1238142.96</v>
          </cell>
          <cell r="I74">
            <v>62999</v>
          </cell>
          <cell r="J74">
            <v>0</v>
          </cell>
        </row>
        <row r="75">
          <cell r="A75">
            <v>63999</v>
          </cell>
          <cell r="B75">
            <v>0</v>
          </cell>
          <cell r="C75">
            <v>63999</v>
          </cell>
          <cell r="D75">
            <v>0</v>
          </cell>
          <cell r="E75">
            <v>63999</v>
          </cell>
          <cell r="F75">
            <v>728275.58</v>
          </cell>
          <cell r="G75">
            <v>63999</v>
          </cell>
          <cell r="H75">
            <v>728275.58</v>
          </cell>
          <cell r="I75">
            <v>63999</v>
          </cell>
          <cell r="J75">
            <v>0</v>
          </cell>
        </row>
        <row r="76">
          <cell r="A76">
            <v>60999</v>
          </cell>
          <cell r="B76">
            <v>0</v>
          </cell>
          <cell r="C76">
            <v>64999</v>
          </cell>
          <cell r="D76">
            <v>0</v>
          </cell>
          <cell r="E76">
            <v>60999</v>
          </cell>
          <cell r="F76">
            <v>224639.55</v>
          </cell>
          <cell r="G76">
            <v>64999</v>
          </cell>
          <cell r="H76">
            <v>456282.24</v>
          </cell>
          <cell r="I76">
            <v>60999</v>
          </cell>
          <cell r="J76">
            <v>0</v>
          </cell>
        </row>
        <row r="77">
          <cell r="A77">
            <v>65999</v>
          </cell>
          <cell r="B77">
            <v>0</v>
          </cell>
          <cell r="C77">
            <v>60999</v>
          </cell>
          <cell r="D77">
            <v>0</v>
          </cell>
          <cell r="E77">
            <v>65999</v>
          </cell>
          <cell r="F77">
            <v>9602.77</v>
          </cell>
          <cell r="G77">
            <v>60999</v>
          </cell>
          <cell r="H77">
            <v>224639.55</v>
          </cell>
          <cell r="I77">
            <v>65999</v>
          </cell>
          <cell r="J77">
            <v>0</v>
          </cell>
        </row>
        <row r="78">
          <cell r="A78">
            <v>69999</v>
          </cell>
          <cell r="B78">
            <v>0</v>
          </cell>
          <cell r="C78">
            <v>65999</v>
          </cell>
          <cell r="D78">
            <v>0</v>
          </cell>
          <cell r="E78">
            <v>69999</v>
          </cell>
          <cell r="F78">
            <v>767033.09</v>
          </cell>
          <cell r="G78">
            <v>65999</v>
          </cell>
          <cell r="H78">
            <v>9602.77</v>
          </cell>
          <cell r="I78">
            <v>69999</v>
          </cell>
          <cell r="J78">
            <v>0</v>
          </cell>
        </row>
        <row r="79">
          <cell r="A79">
            <v>107</v>
          </cell>
          <cell r="B79">
            <v>1961189.29</v>
          </cell>
          <cell r="C79">
            <v>69999</v>
          </cell>
          <cell r="D79">
            <v>0</v>
          </cell>
          <cell r="E79">
            <v>107</v>
          </cell>
          <cell r="F79">
            <v>84029.759999999995</v>
          </cell>
          <cell r="G79">
            <v>69999</v>
          </cell>
          <cell r="H79">
            <v>767033.09</v>
          </cell>
          <cell r="I79">
            <v>107</v>
          </cell>
          <cell r="J79">
            <v>1138450.74</v>
          </cell>
        </row>
        <row r="80">
          <cell r="A80">
            <v>109</v>
          </cell>
          <cell r="B80">
            <v>0</v>
          </cell>
          <cell r="C80">
            <v>107</v>
          </cell>
          <cell r="D80">
            <v>743026.51</v>
          </cell>
          <cell r="E80">
            <v>109</v>
          </cell>
          <cell r="F80">
            <v>96399.29</v>
          </cell>
          <cell r="G80">
            <v>107</v>
          </cell>
          <cell r="H80">
            <v>163741.79999999999</v>
          </cell>
          <cell r="I80">
            <v>109</v>
          </cell>
          <cell r="J80">
            <v>25430.629999999997</v>
          </cell>
        </row>
        <row r="81">
          <cell r="A81">
            <v>225</v>
          </cell>
          <cell r="B81">
            <v>0.1</v>
          </cell>
          <cell r="C81">
            <v>109</v>
          </cell>
          <cell r="D81">
            <v>0</v>
          </cell>
          <cell r="E81">
            <v>225</v>
          </cell>
          <cell r="F81">
            <v>1431414.6400000001</v>
          </cell>
          <cell r="G81">
            <v>109</v>
          </cell>
          <cell r="H81">
            <v>70968.66</v>
          </cell>
          <cell r="I81">
            <v>225</v>
          </cell>
          <cell r="J81">
            <v>-1527.8799999999815</v>
          </cell>
        </row>
        <row r="82">
          <cell r="A82">
            <v>213</v>
          </cell>
          <cell r="B82">
            <v>688.55</v>
          </cell>
          <cell r="C82">
            <v>225</v>
          </cell>
          <cell r="D82">
            <v>0</v>
          </cell>
          <cell r="E82">
            <v>213</v>
          </cell>
          <cell r="F82">
            <v>1683325.98</v>
          </cell>
          <cell r="G82">
            <v>225</v>
          </cell>
          <cell r="H82">
            <v>1432942.62</v>
          </cell>
          <cell r="I82">
            <v>213</v>
          </cell>
          <cell r="J82">
            <v>-3567669.53</v>
          </cell>
        </row>
        <row r="83">
          <cell r="A83">
            <v>124</v>
          </cell>
          <cell r="B83">
            <v>171396.16</v>
          </cell>
          <cell r="C83">
            <v>213</v>
          </cell>
          <cell r="D83">
            <v>5105312.5</v>
          </cell>
          <cell r="E83">
            <v>124</v>
          </cell>
          <cell r="F83">
            <v>681180.4</v>
          </cell>
          <cell r="G83">
            <v>213</v>
          </cell>
          <cell r="H83">
            <v>146371.56</v>
          </cell>
          <cell r="I83">
            <v>124</v>
          </cell>
          <cell r="J83">
            <v>92986.720000000088</v>
          </cell>
        </row>
        <row r="84">
          <cell r="A84">
            <v>164</v>
          </cell>
          <cell r="B84">
            <v>0</v>
          </cell>
          <cell r="C84">
            <v>124</v>
          </cell>
          <cell r="D84">
            <v>0</v>
          </cell>
          <cell r="E84">
            <v>164</v>
          </cell>
          <cell r="F84">
            <v>76046.429999999993</v>
          </cell>
          <cell r="G84">
            <v>124</v>
          </cell>
          <cell r="H84">
            <v>759589.84</v>
          </cell>
          <cell r="I84">
            <v>164</v>
          </cell>
          <cell r="J84">
            <v>-295650.62</v>
          </cell>
        </row>
        <row r="85">
          <cell r="A85">
            <v>139</v>
          </cell>
          <cell r="B85">
            <v>0</v>
          </cell>
          <cell r="C85">
            <v>164</v>
          </cell>
          <cell r="D85">
            <v>362231.8</v>
          </cell>
          <cell r="E85">
            <v>139</v>
          </cell>
          <cell r="F85">
            <v>0</v>
          </cell>
          <cell r="G85">
            <v>164</v>
          </cell>
          <cell r="H85">
            <v>9465.25</v>
          </cell>
          <cell r="I85">
            <v>139</v>
          </cell>
          <cell r="J85">
            <v>-15982.490000000002</v>
          </cell>
        </row>
        <row r="86">
          <cell r="A86">
            <v>157</v>
          </cell>
          <cell r="B86">
            <v>0</v>
          </cell>
          <cell r="C86">
            <v>139</v>
          </cell>
          <cell r="D86">
            <v>15726.7</v>
          </cell>
          <cell r="E86">
            <v>157</v>
          </cell>
          <cell r="F86">
            <v>0</v>
          </cell>
          <cell r="G86">
            <v>139</v>
          </cell>
          <cell r="H86">
            <v>255.79</v>
          </cell>
          <cell r="I86">
            <v>157</v>
          </cell>
          <cell r="J86">
            <v>-158416.53</v>
          </cell>
        </row>
        <row r="87">
          <cell r="A87">
            <v>21</v>
          </cell>
          <cell r="B87">
            <v>696494.96</v>
          </cell>
          <cell r="C87">
            <v>157</v>
          </cell>
          <cell r="D87">
            <v>72894.740000000005</v>
          </cell>
          <cell r="E87">
            <v>21</v>
          </cell>
          <cell r="F87">
            <v>-325115.01</v>
          </cell>
          <cell r="G87">
            <v>157</v>
          </cell>
          <cell r="H87">
            <v>85521.79</v>
          </cell>
          <cell r="I87">
            <v>21</v>
          </cell>
          <cell r="J87">
            <v>-5.8207660913467407E-11</v>
          </cell>
        </row>
        <row r="88">
          <cell r="A88">
            <v>64999</v>
          </cell>
          <cell r="B88">
            <v>0</v>
          </cell>
          <cell r="C88">
            <v>21</v>
          </cell>
          <cell r="D88">
            <v>371379.95</v>
          </cell>
          <cell r="E88">
            <v>64999</v>
          </cell>
          <cell r="F88">
            <v>456282.24</v>
          </cell>
          <cell r="G88">
            <v>21</v>
          </cell>
          <cell r="H88">
            <v>83848.210000000006</v>
          </cell>
          <cell r="I88">
            <v>64999</v>
          </cell>
          <cell r="J88">
            <v>0</v>
          </cell>
        </row>
        <row r="89">
          <cell r="A89">
            <v>402999</v>
          </cell>
          <cell r="B89">
            <v>0</v>
          </cell>
          <cell r="C89">
            <v>402999</v>
          </cell>
          <cell r="D89">
            <v>0</v>
          </cell>
          <cell r="E89">
            <v>402999</v>
          </cell>
          <cell r="F89">
            <v>0</v>
          </cell>
          <cell r="G89">
            <v>402999</v>
          </cell>
          <cell r="H89">
            <v>45232.68</v>
          </cell>
          <cell r="I89">
            <v>402999</v>
          </cell>
          <cell r="J89">
            <v>-45232.68</v>
          </cell>
        </row>
        <row r="90">
          <cell r="A90">
            <v>374999</v>
          </cell>
          <cell r="B90">
            <v>0</v>
          </cell>
          <cell r="C90">
            <v>374999</v>
          </cell>
          <cell r="D90">
            <v>0</v>
          </cell>
          <cell r="E90">
            <v>374999</v>
          </cell>
          <cell r="F90">
            <v>0</v>
          </cell>
          <cell r="G90">
            <v>374999</v>
          </cell>
          <cell r="H90">
            <v>6424.62</v>
          </cell>
          <cell r="I90">
            <v>374999</v>
          </cell>
          <cell r="J90">
            <v>-6424.62</v>
          </cell>
        </row>
        <row r="91">
          <cell r="A91">
            <v>444999</v>
          </cell>
          <cell r="B91">
            <v>0</v>
          </cell>
          <cell r="C91">
            <v>444999</v>
          </cell>
          <cell r="D91">
            <v>0</v>
          </cell>
          <cell r="E91">
            <v>444999</v>
          </cell>
          <cell r="F91">
            <v>14452.16</v>
          </cell>
          <cell r="G91">
            <v>444999</v>
          </cell>
          <cell r="H91">
            <v>0</v>
          </cell>
          <cell r="I91">
            <v>444999</v>
          </cell>
          <cell r="J91">
            <v>14452.16</v>
          </cell>
        </row>
        <row r="92">
          <cell r="A92">
            <v>14</v>
          </cell>
          <cell r="B92">
            <v>128775.4</v>
          </cell>
          <cell r="C92">
            <v>14</v>
          </cell>
          <cell r="D92">
            <v>18461.400000000001</v>
          </cell>
          <cell r="E92">
            <v>14</v>
          </cell>
          <cell r="F92">
            <v>0</v>
          </cell>
          <cell r="G92">
            <v>14</v>
          </cell>
          <cell r="H92">
            <v>34184</v>
          </cell>
          <cell r="I92">
            <v>14</v>
          </cell>
          <cell r="J92">
            <v>76130</v>
          </cell>
        </row>
        <row r="93">
          <cell r="A93">
            <v>410999</v>
          </cell>
          <cell r="B93">
            <v>0</v>
          </cell>
          <cell r="C93">
            <v>410999</v>
          </cell>
          <cell r="D93">
            <v>0</v>
          </cell>
          <cell r="E93">
            <v>410999</v>
          </cell>
          <cell r="F93">
            <v>0</v>
          </cell>
          <cell r="G93">
            <v>410999</v>
          </cell>
          <cell r="H93">
            <v>8496.69</v>
          </cell>
          <cell r="I93">
            <v>410999</v>
          </cell>
          <cell r="J93">
            <v>-8496.69</v>
          </cell>
        </row>
        <row r="94">
          <cell r="A94">
            <v>31</v>
          </cell>
          <cell r="B94">
            <v>832731.36</v>
          </cell>
          <cell r="C94">
            <v>31</v>
          </cell>
          <cell r="D94">
            <v>187264.15000000002</v>
          </cell>
          <cell r="E94">
            <v>31</v>
          </cell>
          <cell r="F94">
            <v>228265.65999999997</v>
          </cell>
          <cell r="G94">
            <v>31</v>
          </cell>
          <cell r="H94">
            <v>233719.00000000003</v>
          </cell>
          <cell r="I94">
            <v>31</v>
          </cell>
          <cell r="J94">
            <v>640013.87</v>
          </cell>
        </row>
        <row r="95">
          <cell r="A95">
            <v>97</v>
          </cell>
          <cell r="B95">
            <v>0</v>
          </cell>
          <cell r="C95">
            <v>97</v>
          </cell>
          <cell r="D95">
            <v>0</v>
          </cell>
          <cell r="E95">
            <v>97</v>
          </cell>
          <cell r="F95">
            <v>700000</v>
          </cell>
          <cell r="G95">
            <v>97</v>
          </cell>
          <cell r="H95">
            <v>700000</v>
          </cell>
          <cell r="I95">
            <v>97</v>
          </cell>
          <cell r="J95">
            <v>0</v>
          </cell>
        </row>
        <row r="96">
          <cell r="A96">
            <v>442999</v>
          </cell>
          <cell r="B96">
            <v>0</v>
          </cell>
          <cell r="C96">
            <v>442999</v>
          </cell>
          <cell r="D96">
            <v>0</v>
          </cell>
          <cell r="E96">
            <v>442999</v>
          </cell>
          <cell r="F96">
            <v>700000</v>
          </cell>
          <cell r="G96">
            <v>442999</v>
          </cell>
          <cell r="H96">
            <v>0</v>
          </cell>
          <cell r="I96">
            <v>442999</v>
          </cell>
          <cell r="J96">
            <v>700000</v>
          </cell>
        </row>
        <row r="97">
          <cell r="A97">
            <v>52999</v>
          </cell>
          <cell r="B97">
            <v>0</v>
          </cell>
          <cell r="C97">
            <v>52999</v>
          </cell>
          <cell r="D97">
            <v>0</v>
          </cell>
          <cell r="E97">
            <v>52999</v>
          </cell>
          <cell r="F97">
            <v>49430.34</v>
          </cell>
          <cell r="G97">
            <v>52999</v>
          </cell>
          <cell r="H97">
            <v>0</v>
          </cell>
          <cell r="I97">
            <v>52999</v>
          </cell>
          <cell r="J97">
            <v>49430.34</v>
          </cell>
        </row>
        <row r="98">
          <cell r="A98">
            <v>419999</v>
          </cell>
          <cell r="B98">
            <v>0</v>
          </cell>
          <cell r="C98">
            <v>419999</v>
          </cell>
          <cell r="D98">
            <v>0</v>
          </cell>
          <cell r="E98">
            <v>419999</v>
          </cell>
          <cell r="F98">
            <v>60279.17</v>
          </cell>
          <cell r="G98">
            <v>419999</v>
          </cell>
          <cell r="H98">
            <v>0</v>
          </cell>
          <cell r="I98">
            <v>419999</v>
          </cell>
          <cell r="J98">
            <v>60279.17</v>
          </cell>
        </row>
        <row r="99">
          <cell r="A99">
            <v>156</v>
          </cell>
          <cell r="B99">
            <v>0</v>
          </cell>
          <cell r="C99">
            <v>156</v>
          </cell>
          <cell r="D99">
            <v>36257.58</v>
          </cell>
          <cell r="E99">
            <v>156</v>
          </cell>
          <cell r="F99">
            <v>35300.5</v>
          </cell>
          <cell r="G99">
            <v>156</v>
          </cell>
          <cell r="H99">
            <v>95952.87</v>
          </cell>
          <cell r="I99">
            <v>156</v>
          </cell>
          <cell r="J99">
            <v>-96909.95</v>
          </cell>
        </row>
        <row r="100">
          <cell r="A100">
            <v>228</v>
          </cell>
          <cell r="B100">
            <v>0</v>
          </cell>
          <cell r="C100">
            <v>228</v>
          </cell>
          <cell r="D100">
            <v>130181.9</v>
          </cell>
          <cell r="E100">
            <v>228</v>
          </cell>
          <cell r="F100">
            <v>209068.43</v>
          </cell>
          <cell r="G100">
            <v>228</v>
          </cell>
          <cell r="H100">
            <v>-895.8</v>
          </cell>
          <cell r="I100">
            <v>228</v>
          </cell>
          <cell r="J100">
            <v>79782.33</v>
          </cell>
        </row>
        <row r="101">
          <cell r="A101">
            <v>194</v>
          </cell>
          <cell r="B101">
            <v>0</v>
          </cell>
          <cell r="C101">
            <v>194</v>
          </cell>
          <cell r="D101">
            <v>1419538.17</v>
          </cell>
          <cell r="E101">
            <v>194</v>
          </cell>
          <cell r="F101">
            <v>1419538.17</v>
          </cell>
          <cell r="G101">
            <v>194</v>
          </cell>
          <cell r="H101">
            <v>1439716.67</v>
          </cell>
          <cell r="I101">
            <v>194</v>
          </cell>
          <cell r="J101">
            <v>-1439716.67</v>
          </cell>
        </row>
        <row r="102">
          <cell r="A102">
            <v>421999</v>
          </cell>
          <cell r="B102">
            <v>0</v>
          </cell>
          <cell r="C102">
            <v>421999</v>
          </cell>
          <cell r="D102">
            <v>0</v>
          </cell>
          <cell r="E102">
            <v>421999</v>
          </cell>
          <cell r="F102">
            <v>37507.58</v>
          </cell>
          <cell r="G102">
            <v>421999</v>
          </cell>
          <cell r="H102">
            <v>0</v>
          </cell>
          <cell r="I102">
            <v>421999</v>
          </cell>
          <cell r="J102">
            <v>37507.58</v>
          </cell>
        </row>
        <row r="103">
          <cell r="A103">
            <v>215</v>
          </cell>
          <cell r="B103">
            <v>0</v>
          </cell>
          <cell r="C103">
            <v>215</v>
          </cell>
          <cell r="D103">
            <v>450673.86999999994</v>
          </cell>
          <cell r="E103">
            <v>215</v>
          </cell>
          <cell r="F103">
            <v>15977.44</v>
          </cell>
          <cell r="G103">
            <v>215</v>
          </cell>
          <cell r="H103">
            <v>-282663.94999999995</v>
          </cell>
          <cell r="I103">
            <v>215</v>
          </cell>
          <cell r="J103">
            <v>-152032.47999999998</v>
          </cell>
        </row>
        <row r="104">
          <cell r="A104">
            <v>222</v>
          </cell>
          <cell r="B104">
            <v>0</v>
          </cell>
          <cell r="C104">
            <v>222</v>
          </cell>
          <cell r="D104">
            <v>187649.39</v>
          </cell>
          <cell r="E104">
            <v>222</v>
          </cell>
          <cell r="F104">
            <v>264431.53999999998</v>
          </cell>
          <cell r="G104">
            <v>222</v>
          </cell>
          <cell r="H104">
            <v>393933.76</v>
          </cell>
          <cell r="I104">
            <v>222</v>
          </cell>
          <cell r="J104">
            <v>-317151.61000000004</v>
          </cell>
        </row>
        <row r="105">
          <cell r="A105">
            <v>47999</v>
          </cell>
          <cell r="B105">
            <v>0</v>
          </cell>
          <cell r="C105">
            <v>47999</v>
          </cell>
          <cell r="D105">
            <v>0</v>
          </cell>
          <cell r="E105">
            <v>47999</v>
          </cell>
          <cell r="F105">
            <v>96999.609999999986</v>
          </cell>
          <cell r="G105">
            <v>47999</v>
          </cell>
          <cell r="H105">
            <v>0</v>
          </cell>
          <cell r="I105">
            <v>47999</v>
          </cell>
          <cell r="J105">
            <v>96999.609999999986</v>
          </cell>
        </row>
        <row r="106">
          <cell r="A106" t="str">
            <v>Grand Total</v>
          </cell>
          <cell r="B106">
            <v>83645538.479999989</v>
          </cell>
          <cell r="C106" t="str">
            <v>Grand Total</v>
          </cell>
          <cell r="D106">
            <v>83645538.470000029</v>
          </cell>
          <cell r="E106" t="str">
            <v>Grand Total</v>
          </cell>
          <cell r="F106">
            <v>290240225.70999998</v>
          </cell>
          <cell r="G106" t="str">
            <v>Grand Total</v>
          </cell>
          <cell r="H106">
            <v>290324073.92000008</v>
          </cell>
          <cell r="I106" t="str">
            <v>Grand Total</v>
          </cell>
          <cell r="J106">
            <v>1.0000004782341421E-2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846470.33000000007</v>
          </cell>
          <cell r="C5">
            <v>0</v>
          </cell>
          <cell r="D5">
            <v>846470.56</v>
          </cell>
          <cell r="E5">
            <v>0</v>
          </cell>
          <cell r="F5">
            <v>79625749.469999999</v>
          </cell>
          <cell r="G5">
            <v>0</v>
          </cell>
          <cell r="H5">
            <v>55844563.940000005</v>
          </cell>
          <cell r="I5">
            <v>0</v>
          </cell>
          <cell r="J5">
            <v>23781185.300000001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31963959.710000001</v>
          </cell>
          <cell r="I6">
            <v>7.01</v>
          </cell>
          <cell r="J6">
            <v>-31963959.710000001</v>
          </cell>
        </row>
        <row r="7">
          <cell r="A7">
            <v>7.05</v>
          </cell>
          <cell r="B7">
            <v>0</v>
          </cell>
          <cell r="C7">
            <v>7.05</v>
          </cell>
          <cell r="D7">
            <v>0</v>
          </cell>
          <cell r="E7">
            <v>7.05</v>
          </cell>
          <cell r="F7">
            <v>10131825.289999999</v>
          </cell>
          <cell r="G7">
            <v>7.05</v>
          </cell>
          <cell r="H7">
            <v>0</v>
          </cell>
          <cell r="I7">
            <v>7.05</v>
          </cell>
          <cell r="J7">
            <v>10131825.289999999</v>
          </cell>
        </row>
        <row r="8">
          <cell r="A8">
            <v>7.06</v>
          </cell>
          <cell r="B8">
            <v>0</v>
          </cell>
          <cell r="C8">
            <v>7.06</v>
          </cell>
          <cell r="D8">
            <v>0</v>
          </cell>
          <cell r="E8">
            <v>7.06</v>
          </cell>
          <cell r="F8">
            <v>0</v>
          </cell>
          <cell r="G8">
            <v>7.06</v>
          </cell>
          <cell r="H8">
            <v>49501.93</v>
          </cell>
          <cell r="I8">
            <v>7.06</v>
          </cell>
          <cell r="J8">
            <v>-49501.93</v>
          </cell>
        </row>
        <row r="9">
          <cell r="A9">
            <v>7.08</v>
          </cell>
          <cell r="B9">
            <v>0</v>
          </cell>
          <cell r="C9">
            <v>7.08</v>
          </cell>
          <cell r="D9">
            <v>0</v>
          </cell>
          <cell r="E9">
            <v>7.08</v>
          </cell>
          <cell r="F9">
            <v>0</v>
          </cell>
          <cell r="G9">
            <v>7.08</v>
          </cell>
          <cell r="H9">
            <v>589991.42000000004</v>
          </cell>
          <cell r="I9">
            <v>7.08</v>
          </cell>
          <cell r="J9">
            <v>-589991.42000000004</v>
          </cell>
        </row>
        <row r="10">
          <cell r="A10">
            <v>8.01</v>
          </cell>
          <cell r="B10">
            <v>0</v>
          </cell>
          <cell r="C10">
            <v>8.01</v>
          </cell>
          <cell r="D10">
            <v>0</v>
          </cell>
          <cell r="E10">
            <v>8.01</v>
          </cell>
          <cell r="F10">
            <v>0</v>
          </cell>
          <cell r="G10">
            <v>8.01</v>
          </cell>
          <cell r="H10">
            <v>852625.63</v>
          </cell>
          <cell r="I10">
            <v>8.01</v>
          </cell>
          <cell r="J10">
            <v>-852625.63</v>
          </cell>
        </row>
        <row r="11">
          <cell r="A11">
            <v>8.02</v>
          </cell>
          <cell r="B11">
            <v>0</v>
          </cell>
          <cell r="C11">
            <v>8.02</v>
          </cell>
          <cell r="D11">
            <v>0</v>
          </cell>
          <cell r="E11">
            <v>8.02</v>
          </cell>
          <cell r="F11">
            <v>0</v>
          </cell>
          <cell r="G11">
            <v>8.02</v>
          </cell>
          <cell r="H11">
            <v>167739</v>
          </cell>
          <cell r="I11">
            <v>8.02</v>
          </cell>
          <cell r="J11">
            <v>-167739</v>
          </cell>
        </row>
        <row r="12">
          <cell r="A12">
            <v>8.0299999999999994</v>
          </cell>
          <cell r="B12">
            <v>0</v>
          </cell>
          <cell r="C12">
            <v>8.0299999999999994</v>
          </cell>
          <cell r="D12">
            <v>0</v>
          </cell>
          <cell r="E12">
            <v>8.0299999999999994</v>
          </cell>
          <cell r="F12">
            <v>0</v>
          </cell>
          <cell r="G12">
            <v>8.0299999999999994</v>
          </cell>
          <cell r="H12">
            <v>774.39</v>
          </cell>
          <cell r="I12">
            <v>8.0299999999999994</v>
          </cell>
          <cell r="J12">
            <v>-774.39</v>
          </cell>
        </row>
        <row r="13">
          <cell r="A13">
            <v>8.0399999999999991</v>
          </cell>
          <cell r="B13">
            <v>0</v>
          </cell>
          <cell r="C13">
            <v>8.0399999999999991</v>
          </cell>
          <cell r="D13">
            <v>0</v>
          </cell>
          <cell r="E13">
            <v>8.0399999999999991</v>
          </cell>
          <cell r="F13">
            <v>0</v>
          </cell>
          <cell r="G13">
            <v>8.0399999999999991</v>
          </cell>
          <cell r="H13">
            <v>129.41999999999999</v>
          </cell>
          <cell r="I13">
            <v>8.0399999999999991</v>
          </cell>
          <cell r="J13">
            <v>-129.41999999999999</v>
          </cell>
        </row>
        <row r="14">
          <cell r="A14">
            <v>9.01</v>
          </cell>
          <cell r="B14">
            <v>0</v>
          </cell>
          <cell r="C14">
            <v>9.01</v>
          </cell>
          <cell r="D14">
            <v>0</v>
          </cell>
          <cell r="E14">
            <v>9.01</v>
          </cell>
          <cell r="F14">
            <v>12923222.35</v>
          </cell>
          <cell r="G14">
            <v>9.01</v>
          </cell>
          <cell r="H14">
            <v>12923222.35</v>
          </cell>
          <cell r="I14">
            <v>9.01</v>
          </cell>
          <cell r="J14">
            <v>0</v>
          </cell>
        </row>
        <row r="15">
          <cell r="A15">
            <v>9.02</v>
          </cell>
          <cell r="B15">
            <v>0</v>
          </cell>
          <cell r="C15">
            <v>9.02</v>
          </cell>
          <cell r="D15">
            <v>0</v>
          </cell>
          <cell r="E15">
            <v>9.02</v>
          </cell>
          <cell r="F15">
            <v>1294894.33</v>
          </cell>
          <cell r="G15">
            <v>9.02</v>
          </cell>
          <cell r="H15">
            <v>1294894.33</v>
          </cell>
          <cell r="I15">
            <v>9.02</v>
          </cell>
          <cell r="J15">
            <v>0</v>
          </cell>
        </row>
        <row r="16">
          <cell r="A16">
            <v>9.0299999999999994</v>
          </cell>
          <cell r="B16">
            <v>0</v>
          </cell>
          <cell r="C16">
            <v>9.0299999999999994</v>
          </cell>
          <cell r="D16">
            <v>0</v>
          </cell>
          <cell r="E16">
            <v>9.0299999999999994</v>
          </cell>
          <cell r="F16">
            <v>0</v>
          </cell>
          <cell r="G16">
            <v>9.0299999999999994</v>
          </cell>
          <cell r="H16">
            <v>332063.46000000002</v>
          </cell>
          <cell r="I16">
            <v>9.0299999999999994</v>
          </cell>
          <cell r="J16">
            <v>-332063.46000000002</v>
          </cell>
        </row>
        <row r="17">
          <cell r="A17">
            <v>9.0500000000000007</v>
          </cell>
          <cell r="B17">
            <v>0</v>
          </cell>
          <cell r="C17">
            <v>9.0500000000000007</v>
          </cell>
          <cell r="D17">
            <v>0</v>
          </cell>
          <cell r="E17">
            <v>9.0500000000000007</v>
          </cell>
          <cell r="F17">
            <v>0</v>
          </cell>
          <cell r="G17">
            <v>9.0500000000000007</v>
          </cell>
          <cell r="H17">
            <v>2301696.46</v>
          </cell>
          <cell r="I17">
            <v>9.0500000000000007</v>
          </cell>
          <cell r="J17">
            <v>-2301696.46</v>
          </cell>
        </row>
        <row r="18">
          <cell r="A18">
            <v>9.06</v>
          </cell>
          <cell r="B18">
            <v>0</v>
          </cell>
          <cell r="C18">
            <v>9.06</v>
          </cell>
          <cell r="D18">
            <v>0</v>
          </cell>
          <cell r="E18">
            <v>9.06</v>
          </cell>
          <cell r="F18">
            <v>0</v>
          </cell>
          <cell r="G18">
            <v>9.06</v>
          </cell>
          <cell r="H18">
            <v>723020.81</v>
          </cell>
          <cell r="I18">
            <v>9.06</v>
          </cell>
          <cell r="J18">
            <v>-723020.81</v>
          </cell>
        </row>
        <row r="19">
          <cell r="A19">
            <v>9.07</v>
          </cell>
          <cell r="B19">
            <v>0</v>
          </cell>
          <cell r="C19">
            <v>9.07</v>
          </cell>
          <cell r="D19">
            <v>0</v>
          </cell>
          <cell r="E19">
            <v>9.07</v>
          </cell>
          <cell r="F19">
            <v>492888.77</v>
          </cell>
          <cell r="G19">
            <v>9.07</v>
          </cell>
          <cell r="H19">
            <v>0</v>
          </cell>
          <cell r="I19">
            <v>9.07</v>
          </cell>
          <cell r="J19">
            <v>492888.77</v>
          </cell>
        </row>
        <row r="20">
          <cell r="A20">
            <v>9.08</v>
          </cell>
          <cell r="B20">
            <v>0</v>
          </cell>
          <cell r="C20">
            <v>9.08</v>
          </cell>
          <cell r="D20">
            <v>0</v>
          </cell>
          <cell r="E20">
            <v>9.08</v>
          </cell>
          <cell r="F20">
            <v>0</v>
          </cell>
          <cell r="G20">
            <v>9.08</v>
          </cell>
          <cell r="H20">
            <v>984838.99</v>
          </cell>
          <cell r="I20">
            <v>9.08</v>
          </cell>
          <cell r="J20">
            <v>-984838.99</v>
          </cell>
        </row>
        <row r="21">
          <cell r="A21">
            <v>9.1</v>
          </cell>
          <cell r="B21">
            <v>0</v>
          </cell>
          <cell r="C21">
            <v>9.1</v>
          </cell>
          <cell r="D21">
            <v>0</v>
          </cell>
          <cell r="E21">
            <v>9.1</v>
          </cell>
          <cell r="F21">
            <v>38680.519999999997</v>
          </cell>
          <cell r="G21">
            <v>9.1</v>
          </cell>
          <cell r="H21">
            <v>0</v>
          </cell>
          <cell r="I21">
            <v>9.1</v>
          </cell>
          <cell r="J21">
            <v>38680.519999999997</v>
          </cell>
        </row>
        <row r="22">
          <cell r="A22">
            <v>10.01</v>
          </cell>
          <cell r="B22">
            <v>0</v>
          </cell>
          <cell r="C22">
            <v>10.01</v>
          </cell>
          <cell r="D22">
            <v>0</v>
          </cell>
          <cell r="E22">
            <v>10.01</v>
          </cell>
          <cell r="F22">
            <v>49430.34</v>
          </cell>
          <cell r="G22">
            <v>10.01</v>
          </cell>
          <cell r="H22">
            <v>0</v>
          </cell>
          <cell r="I22">
            <v>10.01</v>
          </cell>
          <cell r="J22">
            <v>49430.34</v>
          </cell>
        </row>
        <row r="23">
          <cell r="A23">
            <v>10.029999999999999</v>
          </cell>
          <cell r="B23">
            <v>0</v>
          </cell>
          <cell r="C23">
            <v>10.029999999999999</v>
          </cell>
          <cell r="D23">
            <v>0</v>
          </cell>
          <cell r="E23">
            <v>10.029999999999999</v>
          </cell>
          <cell r="F23">
            <v>255.79</v>
          </cell>
          <cell r="G23">
            <v>10.029999999999999</v>
          </cell>
          <cell r="H23">
            <v>0</v>
          </cell>
          <cell r="I23">
            <v>10.029999999999999</v>
          </cell>
          <cell r="J23">
            <v>255.79</v>
          </cell>
        </row>
        <row r="24">
          <cell r="A24">
            <v>10.050000000000001</v>
          </cell>
          <cell r="B24">
            <v>0</v>
          </cell>
          <cell r="C24">
            <v>10.050000000000001</v>
          </cell>
          <cell r="D24">
            <v>0</v>
          </cell>
          <cell r="E24">
            <v>10.050000000000001</v>
          </cell>
          <cell r="F24">
            <v>96743.819999999992</v>
          </cell>
          <cell r="G24">
            <v>10.050000000000001</v>
          </cell>
          <cell r="H24">
            <v>0</v>
          </cell>
          <cell r="I24">
            <v>10.050000000000001</v>
          </cell>
          <cell r="J24">
            <v>96743.819999999992</v>
          </cell>
        </row>
        <row r="25">
          <cell r="A25">
            <v>11.01</v>
          </cell>
          <cell r="B25">
            <v>0</v>
          </cell>
          <cell r="C25">
            <v>11.01</v>
          </cell>
          <cell r="D25">
            <v>0</v>
          </cell>
          <cell r="E25">
            <v>11.01</v>
          </cell>
          <cell r="F25">
            <v>97115</v>
          </cell>
          <cell r="G25">
            <v>11.01</v>
          </cell>
          <cell r="H25">
            <v>0</v>
          </cell>
          <cell r="I25">
            <v>11.01</v>
          </cell>
          <cell r="J25">
            <v>97115</v>
          </cell>
        </row>
        <row r="26">
          <cell r="A26">
            <v>11.02</v>
          </cell>
          <cell r="B26">
            <v>0</v>
          </cell>
          <cell r="C26">
            <v>11.02</v>
          </cell>
          <cell r="D26">
            <v>0</v>
          </cell>
          <cell r="E26">
            <v>11.02</v>
          </cell>
          <cell r="F26">
            <v>38592.449999999997</v>
          </cell>
          <cell r="G26">
            <v>11.02</v>
          </cell>
          <cell r="H26">
            <v>0</v>
          </cell>
          <cell r="I26">
            <v>11.02</v>
          </cell>
          <cell r="J26">
            <v>38592.449999999997</v>
          </cell>
        </row>
        <row r="27">
          <cell r="A27">
            <v>11.03</v>
          </cell>
          <cell r="B27">
            <v>0</v>
          </cell>
          <cell r="C27">
            <v>11.03</v>
          </cell>
          <cell r="D27">
            <v>0</v>
          </cell>
          <cell r="E27">
            <v>11.03</v>
          </cell>
          <cell r="F27">
            <v>555965.4</v>
          </cell>
          <cell r="G27">
            <v>11.03</v>
          </cell>
          <cell r="H27">
            <v>0</v>
          </cell>
          <cell r="I27">
            <v>11.03</v>
          </cell>
          <cell r="J27">
            <v>555965.4</v>
          </cell>
        </row>
        <row r="28">
          <cell r="A28">
            <v>11.04</v>
          </cell>
          <cell r="B28">
            <v>0</v>
          </cell>
          <cell r="C28">
            <v>11.04</v>
          </cell>
          <cell r="D28">
            <v>0</v>
          </cell>
          <cell r="E28">
            <v>11.04</v>
          </cell>
          <cell r="F28">
            <v>355146.08</v>
          </cell>
          <cell r="G28">
            <v>11.04</v>
          </cell>
          <cell r="H28">
            <v>0</v>
          </cell>
          <cell r="I28">
            <v>11.04</v>
          </cell>
          <cell r="J28">
            <v>355146.08</v>
          </cell>
        </row>
        <row r="29">
          <cell r="A29">
            <v>11.05</v>
          </cell>
          <cell r="B29">
            <v>0</v>
          </cell>
          <cell r="C29">
            <v>11.05</v>
          </cell>
          <cell r="D29">
            <v>0</v>
          </cell>
          <cell r="E29">
            <v>11.05</v>
          </cell>
          <cell r="F29">
            <v>287028.69999999995</v>
          </cell>
          <cell r="G29">
            <v>11.05</v>
          </cell>
          <cell r="H29">
            <v>13157.37</v>
          </cell>
          <cell r="I29">
            <v>11.05</v>
          </cell>
          <cell r="J29">
            <v>273871.32999999996</v>
          </cell>
        </row>
        <row r="30">
          <cell r="A30">
            <v>11.09</v>
          </cell>
          <cell r="B30">
            <v>0</v>
          </cell>
          <cell r="C30">
            <v>11.09</v>
          </cell>
          <cell r="D30">
            <v>0</v>
          </cell>
          <cell r="E30">
            <v>11.09</v>
          </cell>
          <cell r="F30">
            <v>46148.44</v>
          </cell>
          <cell r="G30">
            <v>11.09</v>
          </cell>
          <cell r="H30">
            <v>0</v>
          </cell>
          <cell r="I30">
            <v>11.09</v>
          </cell>
          <cell r="J30">
            <v>46148.44</v>
          </cell>
        </row>
        <row r="31">
          <cell r="A31">
            <v>12.01</v>
          </cell>
          <cell r="B31">
            <v>0</v>
          </cell>
          <cell r="C31">
            <v>12.01</v>
          </cell>
          <cell r="D31">
            <v>0</v>
          </cell>
          <cell r="E31">
            <v>12.01</v>
          </cell>
          <cell r="F31">
            <v>6139092.4200000009</v>
          </cell>
          <cell r="G31">
            <v>12.01</v>
          </cell>
          <cell r="H31">
            <v>6139092.4200000009</v>
          </cell>
          <cell r="I31">
            <v>12.01</v>
          </cell>
          <cell r="J31">
            <v>0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0</v>
          </cell>
          <cell r="G32">
            <v>12.02</v>
          </cell>
          <cell r="H32">
            <v>199810.29</v>
          </cell>
          <cell r="I32">
            <v>12.02</v>
          </cell>
          <cell r="J32">
            <v>-199810.29</v>
          </cell>
        </row>
        <row r="33">
          <cell r="A33">
            <v>12.03</v>
          </cell>
          <cell r="B33">
            <v>0</v>
          </cell>
          <cell r="C33">
            <v>12.03</v>
          </cell>
          <cell r="D33">
            <v>0</v>
          </cell>
          <cell r="E33">
            <v>12.03</v>
          </cell>
          <cell r="F33">
            <v>224639.55</v>
          </cell>
          <cell r="G33">
            <v>12.03</v>
          </cell>
          <cell r="H33">
            <v>224639.55</v>
          </cell>
          <cell r="I33">
            <v>12.03</v>
          </cell>
          <cell r="J33">
            <v>0</v>
          </cell>
        </row>
        <row r="34">
          <cell r="A34">
            <v>12.05</v>
          </cell>
          <cell r="B34">
            <v>0</v>
          </cell>
          <cell r="C34">
            <v>12.05</v>
          </cell>
          <cell r="D34">
            <v>0</v>
          </cell>
          <cell r="E34">
            <v>12.05</v>
          </cell>
          <cell r="F34">
            <v>1238142.96</v>
          </cell>
          <cell r="G34">
            <v>12.05</v>
          </cell>
          <cell r="H34">
            <v>1238142.96</v>
          </cell>
          <cell r="I34">
            <v>12.05</v>
          </cell>
          <cell r="J34">
            <v>0</v>
          </cell>
        </row>
        <row r="35">
          <cell r="A35">
            <v>12.06</v>
          </cell>
          <cell r="B35">
            <v>0</v>
          </cell>
          <cell r="C35">
            <v>12.06</v>
          </cell>
          <cell r="D35">
            <v>0</v>
          </cell>
          <cell r="E35">
            <v>12.06</v>
          </cell>
          <cell r="F35">
            <v>728275.58</v>
          </cell>
          <cell r="G35">
            <v>12.06</v>
          </cell>
          <cell r="H35">
            <v>728275.58</v>
          </cell>
          <cell r="I35">
            <v>12.06</v>
          </cell>
          <cell r="J35">
            <v>0</v>
          </cell>
        </row>
        <row r="36">
          <cell r="A36">
            <v>12.07</v>
          </cell>
          <cell r="B36">
            <v>0</v>
          </cell>
          <cell r="C36">
            <v>12.07</v>
          </cell>
          <cell r="D36">
            <v>0</v>
          </cell>
          <cell r="E36">
            <v>12.07</v>
          </cell>
          <cell r="F36">
            <v>456282.24</v>
          </cell>
          <cell r="G36">
            <v>12.07</v>
          </cell>
          <cell r="H36">
            <v>456282.24</v>
          </cell>
          <cell r="I36">
            <v>12.07</v>
          </cell>
          <cell r="J36">
            <v>0</v>
          </cell>
        </row>
        <row r="37">
          <cell r="A37">
            <v>12.09</v>
          </cell>
          <cell r="B37">
            <v>0</v>
          </cell>
          <cell r="C37">
            <v>12.09</v>
          </cell>
          <cell r="D37">
            <v>0</v>
          </cell>
          <cell r="E37">
            <v>12.09</v>
          </cell>
          <cell r="F37">
            <v>67422.740000000005</v>
          </cell>
          <cell r="G37">
            <v>12.09</v>
          </cell>
          <cell r="H37">
            <v>67422.740000000005</v>
          </cell>
          <cell r="I37">
            <v>12.09</v>
          </cell>
          <cell r="J37">
            <v>0</v>
          </cell>
        </row>
        <row r="38">
          <cell r="A38">
            <v>12.14</v>
          </cell>
          <cell r="B38">
            <v>0</v>
          </cell>
          <cell r="C38">
            <v>12.14</v>
          </cell>
          <cell r="D38">
            <v>0</v>
          </cell>
          <cell r="E38">
            <v>12.14</v>
          </cell>
          <cell r="F38">
            <v>149317.99</v>
          </cell>
          <cell r="G38">
            <v>12.14</v>
          </cell>
          <cell r="H38">
            <v>149317.99</v>
          </cell>
          <cell r="I38">
            <v>12.14</v>
          </cell>
          <cell r="J38">
            <v>0</v>
          </cell>
        </row>
        <row r="39">
          <cell r="A39">
            <v>12.15</v>
          </cell>
          <cell r="B39">
            <v>0</v>
          </cell>
          <cell r="C39">
            <v>12.15</v>
          </cell>
          <cell r="D39">
            <v>0</v>
          </cell>
          <cell r="E39">
            <v>12.15</v>
          </cell>
          <cell r="F39">
            <v>3740.19</v>
          </cell>
          <cell r="G39">
            <v>12.15</v>
          </cell>
          <cell r="H39">
            <v>3740.19</v>
          </cell>
          <cell r="I39">
            <v>12.15</v>
          </cell>
          <cell r="J39">
            <v>0</v>
          </cell>
        </row>
        <row r="40">
          <cell r="A40">
            <v>12.16</v>
          </cell>
          <cell r="B40">
            <v>0</v>
          </cell>
          <cell r="C40">
            <v>12.16</v>
          </cell>
          <cell r="D40">
            <v>0</v>
          </cell>
          <cell r="E40">
            <v>12.16</v>
          </cell>
          <cell r="F40">
            <v>40224.26</v>
          </cell>
          <cell r="G40">
            <v>12.16</v>
          </cell>
          <cell r="H40">
            <v>40224.26</v>
          </cell>
          <cell r="I40">
            <v>12.16</v>
          </cell>
          <cell r="J40">
            <v>0</v>
          </cell>
        </row>
        <row r="41">
          <cell r="A41">
            <v>12.17</v>
          </cell>
          <cell r="B41">
            <v>0</v>
          </cell>
          <cell r="C41">
            <v>12.17</v>
          </cell>
          <cell r="D41">
            <v>0</v>
          </cell>
          <cell r="E41">
            <v>12.17</v>
          </cell>
          <cell r="F41">
            <v>73029.48</v>
          </cell>
          <cell r="G41">
            <v>12.17</v>
          </cell>
          <cell r="H41">
            <v>73029.48</v>
          </cell>
          <cell r="I41">
            <v>12.17</v>
          </cell>
          <cell r="J41">
            <v>0</v>
          </cell>
        </row>
        <row r="42">
          <cell r="A42">
            <v>12.18</v>
          </cell>
          <cell r="B42">
            <v>0</v>
          </cell>
          <cell r="C42">
            <v>12.18</v>
          </cell>
          <cell r="D42">
            <v>0</v>
          </cell>
          <cell r="E42">
            <v>12.18</v>
          </cell>
          <cell r="F42">
            <v>115688</v>
          </cell>
          <cell r="G42">
            <v>12.18</v>
          </cell>
          <cell r="H42">
            <v>115688</v>
          </cell>
          <cell r="I42">
            <v>12.18</v>
          </cell>
          <cell r="J42">
            <v>0</v>
          </cell>
        </row>
        <row r="43">
          <cell r="A43">
            <v>12.19</v>
          </cell>
          <cell r="B43">
            <v>0</v>
          </cell>
          <cell r="C43">
            <v>12.19</v>
          </cell>
          <cell r="D43">
            <v>0</v>
          </cell>
          <cell r="E43">
            <v>12.19</v>
          </cell>
          <cell r="F43">
            <v>135801.69</v>
          </cell>
          <cell r="G43">
            <v>12.19</v>
          </cell>
          <cell r="H43">
            <v>135801.69</v>
          </cell>
          <cell r="I43">
            <v>12.19</v>
          </cell>
          <cell r="J43">
            <v>0</v>
          </cell>
        </row>
        <row r="44">
          <cell r="A44">
            <v>12.2</v>
          </cell>
          <cell r="B44">
            <v>0</v>
          </cell>
          <cell r="C44">
            <v>12.2</v>
          </cell>
          <cell r="D44">
            <v>0</v>
          </cell>
          <cell r="E44">
            <v>12.2</v>
          </cell>
          <cell r="F44">
            <v>191411.51</v>
          </cell>
          <cell r="G44">
            <v>12.2</v>
          </cell>
          <cell r="H44">
            <v>191411.51</v>
          </cell>
          <cell r="I44">
            <v>12.2</v>
          </cell>
          <cell r="J44">
            <v>0</v>
          </cell>
        </row>
        <row r="45">
          <cell r="A45">
            <v>12.21</v>
          </cell>
          <cell r="B45">
            <v>0</v>
          </cell>
          <cell r="C45">
            <v>12.21</v>
          </cell>
          <cell r="D45">
            <v>0</v>
          </cell>
          <cell r="E45">
            <v>12.21</v>
          </cell>
          <cell r="F45">
            <v>0</v>
          </cell>
          <cell r="G45">
            <v>12.21</v>
          </cell>
          <cell r="H45">
            <v>1758641.28</v>
          </cell>
          <cell r="I45">
            <v>12.21</v>
          </cell>
          <cell r="J45">
            <v>-1758641.28</v>
          </cell>
        </row>
        <row r="46">
          <cell r="A46">
            <v>13.02</v>
          </cell>
          <cell r="B46">
            <v>0</v>
          </cell>
          <cell r="C46">
            <v>13.02</v>
          </cell>
          <cell r="D46">
            <v>0</v>
          </cell>
          <cell r="E46">
            <v>13.02</v>
          </cell>
          <cell r="F46">
            <v>0</v>
          </cell>
          <cell r="G46">
            <v>13.02</v>
          </cell>
          <cell r="H46">
            <v>723870.86</v>
          </cell>
          <cell r="I46">
            <v>13.02</v>
          </cell>
          <cell r="J46">
            <v>-723870.86</v>
          </cell>
        </row>
        <row r="47">
          <cell r="A47">
            <v>13.04</v>
          </cell>
          <cell r="B47">
            <v>0</v>
          </cell>
          <cell r="C47">
            <v>13.04</v>
          </cell>
          <cell r="D47">
            <v>0</v>
          </cell>
          <cell r="E47">
            <v>13.04</v>
          </cell>
          <cell r="F47">
            <v>0</v>
          </cell>
          <cell r="G47">
            <v>13.04</v>
          </cell>
          <cell r="H47">
            <v>53729.37</v>
          </cell>
          <cell r="I47">
            <v>13.04</v>
          </cell>
          <cell r="J47">
            <v>-53729.37</v>
          </cell>
        </row>
        <row r="48">
          <cell r="A48">
            <v>13.05</v>
          </cell>
          <cell r="B48">
            <v>0</v>
          </cell>
          <cell r="C48">
            <v>13.05</v>
          </cell>
          <cell r="D48">
            <v>0</v>
          </cell>
          <cell r="E48">
            <v>13.05</v>
          </cell>
          <cell r="F48">
            <v>0</v>
          </cell>
          <cell r="G48">
            <v>13.05</v>
          </cell>
          <cell r="H48">
            <v>6424.62</v>
          </cell>
          <cell r="I48">
            <v>13.05</v>
          </cell>
          <cell r="J48">
            <v>-6424.62</v>
          </cell>
        </row>
        <row r="49">
          <cell r="A49">
            <v>13.06</v>
          </cell>
          <cell r="B49">
            <v>0</v>
          </cell>
          <cell r="C49">
            <v>13.06</v>
          </cell>
          <cell r="D49">
            <v>0</v>
          </cell>
          <cell r="E49">
            <v>13.06</v>
          </cell>
          <cell r="F49">
            <v>0</v>
          </cell>
          <cell r="G49">
            <v>13.06</v>
          </cell>
          <cell r="H49">
            <v>10653.76</v>
          </cell>
          <cell r="I49">
            <v>13.06</v>
          </cell>
          <cell r="J49">
            <v>-10653.76</v>
          </cell>
        </row>
        <row r="50">
          <cell r="A50">
            <v>13.07</v>
          </cell>
          <cell r="B50">
            <v>0</v>
          </cell>
          <cell r="C50">
            <v>13.07</v>
          </cell>
          <cell r="D50">
            <v>0</v>
          </cell>
          <cell r="E50">
            <v>13.07</v>
          </cell>
          <cell r="F50">
            <v>0</v>
          </cell>
          <cell r="G50">
            <v>13.07</v>
          </cell>
          <cell r="H50">
            <v>191933.40999999997</v>
          </cell>
          <cell r="I50">
            <v>13.07</v>
          </cell>
          <cell r="J50">
            <v>-191933.40999999997</v>
          </cell>
        </row>
        <row r="51">
          <cell r="A51">
            <v>13.09</v>
          </cell>
          <cell r="B51">
            <v>0</v>
          </cell>
          <cell r="C51">
            <v>13.09</v>
          </cell>
          <cell r="D51">
            <v>0</v>
          </cell>
          <cell r="E51">
            <v>13.09</v>
          </cell>
          <cell r="F51">
            <v>143108.07999999999</v>
          </cell>
          <cell r="G51">
            <v>13.09</v>
          </cell>
          <cell r="H51">
            <v>0</v>
          </cell>
          <cell r="I51">
            <v>13.09</v>
          </cell>
          <cell r="J51">
            <v>143108.07999999999</v>
          </cell>
        </row>
        <row r="52">
          <cell r="A52">
            <v>13.11</v>
          </cell>
          <cell r="B52">
            <v>0</v>
          </cell>
          <cell r="C52">
            <v>13.11</v>
          </cell>
          <cell r="D52">
            <v>0</v>
          </cell>
          <cell r="E52">
            <v>13.11</v>
          </cell>
          <cell r="F52">
            <v>74731.33</v>
          </cell>
          <cell r="G52">
            <v>13.11</v>
          </cell>
          <cell r="H52">
            <v>0</v>
          </cell>
          <cell r="I52">
            <v>13.11</v>
          </cell>
          <cell r="J52">
            <v>74731.33</v>
          </cell>
        </row>
        <row r="53">
          <cell r="A53">
            <v>13.12</v>
          </cell>
          <cell r="B53">
            <v>0</v>
          </cell>
          <cell r="C53">
            <v>13.12</v>
          </cell>
          <cell r="D53">
            <v>0</v>
          </cell>
          <cell r="E53">
            <v>13.12</v>
          </cell>
          <cell r="F53">
            <v>457.71</v>
          </cell>
          <cell r="G53">
            <v>13.12</v>
          </cell>
          <cell r="H53">
            <v>0</v>
          </cell>
          <cell r="I53">
            <v>13.12</v>
          </cell>
          <cell r="J53">
            <v>457.71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38945.57</v>
          </cell>
          <cell r="G54">
            <v>13.14</v>
          </cell>
          <cell r="H54">
            <v>0</v>
          </cell>
          <cell r="I54">
            <v>13.14</v>
          </cell>
          <cell r="J54">
            <v>38945.57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33292.520000000004</v>
          </cell>
          <cell r="I55">
            <v>13.17</v>
          </cell>
          <cell r="J55">
            <v>-33292.520000000004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558508.58000000007</v>
          </cell>
          <cell r="I56">
            <v>13.23</v>
          </cell>
          <cell r="J56">
            <v>-558508.58000000007</v>
          </cell>
        </row>
        <row r="57">
          <cell r="A57">
            <v>13.25</v>
          </cell>
          <cell r="B57">
            <v>0</v>
          </cell>
          <cell r="C57">
            <v>13.25</v>
          </cell>
          <cell r="D57">
            <v>0</v>
          </cell>
          <cell r="E57">
            <v>13.25</v>
          </cell>
          <cell r="F57">
            <v>37507.58</v>
          </cell>
          <cell r="G57">
            <v>13.25</v>
          </cell>
          <cell r="H57">
            <v>0</v>
          </cell>
          <cell r="I57">
            <v>13.25</v>
          </cell>
          <cell r="J57">
            <v>37507.58</v>
          </cell>
        </row>
        <row r="58">
          <cell r="A58">
            <v>13.26</v>
          </cell>
          <cell r="B58">
            <v>0</v>
          </cell>
          <cell r="C58">
            <v>13.26</v>
          </cell>
          <cell r="D58">
            <v>0</v>
          </cell>
          <cell r="E58">
            <v>13.26</v>
          </cell>
          <cell r="F58">
            <v>700000</v>
          </cell>
          <cell r="G58">
            <v>13.26</v>
          </cell>
          <cell r="H58">
            <v>0</v>
          </cell>
          <cell r="I58">
            <v>13.26</v>
          </cell>
          <cell r="J58">
            <v>700000</v>
          </cell>
        </row>
        <row r="59">
          <cell r="A59">
            <v>13.27</v>
          </cell>
          <cell r="B59">
            <v>0</v>
          </cell>
          <cell r="C59">
            <v>13.27</v>
          </cell>
          <cell r="D59">
            <v>0</v>
          </cell>
          <cell r="E59">
            <v>13.27</v>
          </cell>
          <cell r="F59">
            <v>104465.03</v>
          </cell>
          <cell r="G59">
            <v>13.27</v>
          </cell>
          <cell r="H59">
            <v>0</v>
          </cell>
          <cell r="I59">
            <v>13.27</v>
          </cell>
          <cell r="J59">
            <v>104465.03</v>
          </cell>
        </row>
        <row r="60">
          <cell r="A60">
            <v>13.28</v>
          </cell>
          <cell r="B60">
            <v>0</v>
          </cell>
          <cell r="C60">
            <v>13.28</v>
          </cell>
          <cell r="D60">
            <v>0</v>
          </cell>
          <cell r="E60">
            <v>13.28</v>
          </cell>
          <cell r="F60">
            <v>72001.64</v>
          </cell>
          <cell r="G60">
            <v>13.28</v>
          </cell>
          <cell r="H60">
            <v>0</v>
          </cell>
          <cell r="I60">
            <v>13.28</v>
          </cell>
          <cell r="J60">
            <v>72001.64</v>
          </cell>
        </row>
        <row r="61">
          <cell r="A61">
            <v>15.02</v>
          </cell>
          <cell r="B61">
            <v>1323159.4500000002</v>
          </cell>
          <cell r="C61">
            <v>15.02</v>
          </cell>
          <cell r="D61">
            <v>0</v>
          </cell>
          <cell r="E61">
            <v>15.02</v>
          </cell>
          <cell r="F61">
            <v>43802</v>
          </cell>
          <cell r="G61">
            <v>15.02</v>
          </cell>
          <cell r="H61">
            <v>0</v>
          </cell>
          <cell r="I61">
            <v>15.02</v>
          </cell>
          <cell r="J61">
            <v>1366961.4500000002</v>
          </cell>
        </row>
        <row r="62">
          <cell r="A62">
            <v>15.04</v>
          </cell>
          <cell r="B62">
            <v>0</v>
          </cell>
          <cell r="C62">
            <v>15.04</v>
          </cell>
          <cell r="D62">
            <v>1200477.8900000001</v>
          </cell>
          <cell r="E62">
            <v>15.04</v>
          </cell>
          <cell r="F62">
            <v>0</v>
          </cell>
          <cell r="G62">
            <v>15.04</v>
          </cell>
          <cell r="H62">
            <v>38778.370000000003</v>
          </cell>
          <cell r="I62">
            <v>15.04</v>
          </cell>
          <cell r="J62">
            <v>-1239256.2600000002</v>
          </cell>
        </row>
        <row r="63">
          <cell r="A63">
            <v>16.010000000000002</v>
          </cell>
          <cell r="B63">
            <v>8460473.3000000007</v>
          </cell>
          <cell r="C63">
            <v>16.010000000000002</v>
          </cell>
          <cell r="D63">
            <v>0</v>
          </cell>
          <cell r="E63">
            <v>16.010000000000002</v>
          </cell>
          <cell r="F63">
            <v>446250.51</v>
          </cell>
          <cell r="G63">
            <v>16.010000000000002</v>
          </cell>
          <cell r="H63">
            <v>39550.379999999997</v>
          </cell>
          <cell r="I63">
            <v>16.010000000000002</v>
          </cell>
          <cell r="J63">
            <v>8867173.4299999997</v>
          </cell>
        </row>
        <row r="64">
          <cell r="A64">
            <v>16.02</v>
          </cell>
          <cell r="B64">
            <v>4690072.6500000004</v>
          </cell>
          <cell r="C64">
            <v>16.02</v>
          </cell>
          <cell r="D64">
            <v>0</v>
          </cell>
          <cell r="E64">
            <v>16.02</v>
          </cell>
          <cell r="F64">
            <v>508341.42</v>
          </cell>
          <cell r="G64">
            <v>16.02</v>
          </cell>
          <cell r="H64">
            <v>285691.28000000003</v>
          </cell>
          <cell r="I64">
            <v>16.02</v>
          </cell>
          <cell r="J64">
            <v>4912722.79</v>
          </cell>
        </row>
        <row r="65">
          <cell r="A65">
            <v>16.04</v>
          </cell>
          <cell r="B65">
            <v>714799.95</v>
          </cell>
          <cell r="C65">
            <v>16.04</v>
          </cell>
          <cell r="D65">
            <v>714799.95</v>
          </cell>
          <cell r="E65">
            <v>16.04</v>
          </cell>
          <cell r="F65">
            <v>0</v>
          </cell>
          <cell r="G65">
            <v>16.04</v>
          </cell>
          <cell r="H65">
            <v>0</v>
          </cell>
          <cell r="I65">
            <v>16.04</v>
          </cell>
          <cell r="J65">
            <v>0</v>
          </cell>
        </row>
        <row r="66">
          <cell r="A66">
            <v>16.05</v>
          </cell>
          <cell r="B66">
            <v>0</v>
          </cell>
          <cell r="C66">
            <v>16.05</v>
          </cell>
          <cell r="D66">
            <v>6690606.4299999997</v>
          </cell>
          <cell r="E66">
            <v>16.05</v>
          </cell>
          <cell r="F66">
            <v>95524.639999999985</v>
          </cell>
          <cell r="G66">
            <v>16.05</v>
          </cell>
          <cell r="H66">
            <v>897481.03</v>
          </cell>
          <cell r="I66">
            <v>16.05</v>
          </cell>
          <cell r="J66">
            <v>-7492562.8199999994</v>
          </cell>
        </row>
        <row r="67">
          <cell r="A67">
            <v>17.03</v>
          </cell>
          <cell r="B67">
            <v>17734304.590000004</v>
          </cell>
          <cell r="C67">
            <v>17.03</v>
          </cell>
          <cell r="D67">
            <v>1421.56</v>
          </cell>
          <cell r="E67">
            <v>17.03</v>
          </cell>
          <cell r="F67">
            <v>2563332.0699999998</v>
          </cell>
          <cell r="G67">
            <v>17.03</v>
          </cell>
          <cell r="H67">
            <v>1823919.2000000002</v>
          </cell>
          <cell r="I67">
            <v>17.03</v>
          </cell>
          <cell r="J67">
            <v>18472295.899999999</v>
          </cell>
        </row>
        <row r="68">
          <cell r="A68">
            <v>17.04</v>
          </cell>
          <cell r="B68">
            <v>381867.79000000004</v>
          </cell>
          <cell r="C68">
            <v>17.04</v>
          </cell>
          <cell r="D68">
            <v>0</v>
          </cell>
          <cell r="E68">
            <v>17.04</v>
          </cell>
          <cell r="F68">
            <v>29405.97</v>
          </cell>
          <cell r="G68">
            <v>17.04</v>
          </cell>
          <cell r="H68">
            <v>14837.38</v>
          </cell>
          <cell r="I68">
            <v>17.04</v>
          </cell>
          <cell r="J68">
            <v>396436.38</v>
          </cell>
        </row>
        <row r="69">
          <cell r="A69">
            <v>17.059999999999999</v>
          </cell>
          <cell r="B69">
            <v>1527671.98</v>
          </cell>
          <cell r="C69">
            <v>17.059999999999999</v>
          </cell>
          <cell r="D69">
            <v>345985.13</v>
          </cell>
          <cell r="E69">
            <v>17.059999999999999</v>
          </cell>
          <cell r="F69">
            <v>-206240.53000000003</v>
          </cell>
          <cell r="G69">
            <v>17.059999999999999</v>
          </cell>
          <cell r="H69">
            <v>264160.22000000003</v>
          </cell>
          <cell r="I69">
            <v>17.059999999999999</v>
          </cell>
          <cell r="J69">
            <v>795134.31</v>
          </cell>
        </row>
        <row r="70">
          <cell r="A70">
            <v>17.07</v>
          </cell>
          <cell r="B70">
            <v>3437481.21</v>
          </cell>
          <cell r="C70">
            <v>17.07</v>
          </cell>
          <cell r="D70">
            <v>1434955.3</v>
          </cell>
          <cell r="E70">
            <v>17.07</v>
          </cell>
          <cell r="F70">
            <v>104989.82</v>
          </cell>
          <cell r="G70">
            <v>17.07</v>
          </cell>
          <cell r="H70">
            <v>365976.50999999995</v>
          </cell>
          <cell r="I70">
            <v>17.07</v>
          </cell>
          <cell r="J70">
            <v>1741539.2200000007</v>
          </cell>
        </row>
        <row r="71">
          <cell r="A71">
            <v>17.079999999999998</v>
          </cell>
          <cell r="B71">
            <v>11500000</v>
          </cell>
          <cell r="C71">
            <v>17.079999999999998</v>
          </cell>
          <cell r="D71">
            <v>11450000</v>
          </cell>
          <cell r="E71">
            <v>17.079999999999998</v>
          </cell>
          <cell r="F71">
            <v>700000</v>
          </cell>
          <cell r="G71">
            <v>17.079999999999998</v>
          </cell>
          <cell r="H71">
            <v>700000</v>
          </cell>
          <cell r="I71">
            <v>17.079999999999998</v>
          </cell>
          <cell r="J71">
            <v>50000</v>
          </cell>
        </row>
        <row r="72">
          <cell r="A72">
            <v>17.09</v>
          </cell>
          <cell r="B72">
            <v>1965582.46</v>
          </cell>
          <cell r="C72">
            <v>17.09</v>
          </cell>
          <cell r="D72">
            <v>743026.60000000009</v>
          </cell>
          <cell r="E72">
            <v>17.09</v>
          </cell>
          <cell r="F72">
            <v>80631.26999999999</v>
          </cell>
          <cell r="G72">
            <v>17.09</v>
          </cell>
          <cell r="H72">
            <v>164736.38999999998</v>
          </cell>
          <cell r="I72">
            <v>17.09</v>
          </cell>
          <cell r="J72">
            <v>1138450.74</v>
          </cell>
        </row>
        <row r="73">
          <cell r="A73">
            <v>17.11</v>
          </cell>
          <cell r="B73">
            <v>243469.6</v>
          </cell>
          <cell r="C73">
            <v>17.11</v>
          </cell>
          <cell r="D73">
            <v>48375.199999999997</v>
          </cell>
          <cell r="E73">
            <v>17.11</v>
          </cell>
          <cell r="F73">
            <v>18500</v>
          </cell>
          <cell r="G73">
            <v>17.11</v>
          </cell>
          <cell r="H73">
            <v>0</v>
          </cell>
          <cell r="I73">
            <v>17.11</v>
          </cell>
          <cell r="J73">
            <v>213594.40000000002</v>
          </cell>
        </row>
        <row r="74">
          <cell r="A74">
            <v>17.14</v>
          </cell>
          <cell r="B74">
            <v>1580000</v>
          </cell>
          <cell r="C74">
            <v>17.14</v>
          </cell>
          <cell r="D74">
            <v>0</v>
          </cell>
          <cell r="E74">
            <v>17.14</v>
          </cell>
          <cell r="F74">
            <v>0</v>
          </cell>
          <cell r="G74">
            <v>17.14</v>
          </cell>
          <cell r="H74">
            <v>0</v>
          </cell>
          <cell r="I74">
            <v>17.14</v>
          </cell>
          <cell r="J74">
            <v>1580000</v>
          </cell>
        </row>
        <row r="75">
          <cell r="A75">
            <v>18.02</v>
          </cell>
          <cell r="B75">
            <v>0</v>
          </cell>
          <cell r="C75">
            <v>18.02</v>
          </cell>
          <cell r="D75">
            <v>0</v>
          </cell>
          <cell r="E75">
            <v>18.02</v>
          </cell>
          <cell r="F75">
            <v>600000</v>
          </cell>
          <cell r="G75">
            <v>18.02</v>
          </cell>
          <cell r="H75">
            <v>0</v>
          </cell>
          <cell r="I75">
            <v>18.02</v>
          </cell>
          <cell r="J75">
            <v>600000</v>
          </cell>
        </row>
        <row r="76">
          <cell r="A76">
            <v>18.03</v>
          </cell>
          <cell r="B76">
            <v>4272628.59</v>
          </cell>
          <cell r="C76">
            <v>18.03</v>
          </cell>
          <cell r="D76">
            <v>125992.58</v>
          </cell>
          <cell r="E76">
            <v>18.03</v>
          </cell>
          <cell r="F76">
            <v>66436.05</v>
          </cell>
          <cell r="G76">
            <v>18.03</v>
          </cell>
          <cell r="H76">
            <v>1289031.05</v>
          </cell>
          <cell r="I76">
            <v>18.03</v>
          </cell>
          <cell r="J76">
            <v>2924041.01</v>
          </cell>
        </row>
        <row r="77">
          <cell r="A77">
            <v>19.010000000000002</v>
          </cell>
          <cell r="B77">
            <v>2246511.77</v>
          </cell>
          <cell r="C77">
            <v>19.010000000000002</v>
          </cell>
          <cell r="D77">
            <v>0</v>
          </cell>
          <cell r="E77">
            <v>19.010000000000002</v>
          </cell>
          <cell r="F77">
            <v>60848256.290000007</v>
          </cell>
          <cell r="G77">
            <v>19.010000000000002</v>
          </cell>
          <cell r="H77">
            <v>60244324.829999998</v>
          </cell>
          <cell r="I77">
            <v>19.010000000000002</v>
          </cell>
          <cell r="J77">
            <v>2850443.2300000004</v>
          </cell>
        </row>
        <row r="78">
          <cell r="A78">
            <v>19.03</v>
          </cell>
          <cell r="B78">
            <v>7083047.25</v>
          </cell>
          <cell r="C78">
            <v>19.03</v>
          </cell>
          <cell r="D78">
            <v>3497389.28</v>
          </cell>
          <cell r="E78">
            <v>19.03</v>
          </cell>
          <cell r="F78">
            <v>35570527.410000004</v>
          </cell>
          <cell r="G78">
            <v>19.03</v>
          </cell>
          <cell r="H78">
            <v>35914707.819999993</v>
          </cell>
          <cell r="I78">
            <v>19.03</v>
          </cell>
          <cell r="J78">
            <v>3241477.5600000019</v>
          </cell>
        </row>
        <row r="79">
          <cell r="A79">
            <v>19.05</v>
          </cell>
          <cell r="B79">
            <v>3147144.95</v>
          </cell>
          <cell r="C79">
            <v>19.05</v>
          </cell>
          <cell r="D79">
            <v>-78.959999999999994</v>
          </cell>
          <cell r="E79">
            <v>19.05</v>
          </cell>
          <cell r="F79">
            <v>4232063.4400000004</v>
          </cell>
          <cell r="G79">
            <v>19.05</v>
          </cell>
          <cell r="H79">
            <v>4499191.5299999993</v>
          </cell>
          <cell r="I79">
            <v>19.05</v>
          </cell>
          <cell r="J79">
            <v>2880095.8200000008</v>
          </cell>
        </row>
        <row r="80">
          <cell r="A80">
            <v>19.059999999999999</v>
          </cell>
          <cell r="B80">
            <v>428362.84</v>
          </cell>
          <cell r="C80">
            <v>19.059999999999999</v>
          </cell>
          <cell r="D80">
            <v>199907.13999999998</v>
          </cell>
          <cell r="E80">
            <v>19.059999999999999</v>
          </cell>
          <cell r="F80">
            <v>770747.18</v>
          </cell>
          <cell r="G80">
            <v>19.059999999999999</v>
          </cell>
          <cell r="H80">
            <v>723282.34000000008</v>
          </cell>
          <cell r="I80">
            <v>19.059999999999999</v>
          </cell>
          <cell r="J80">
            <v>275920.54000000004</v>
          </cell>
        </row>
        <row r="81">
          <cell r="A81">
            <v>19.07</v>
          </cell>
          <cell r="B81">
            <v>1202179.6800000002</v>
          </cell>
          <cell r="C81">
            <v>19.07</v>
          </cell>
          <cell r="D81">
            <v>212658.97000000003</v>
          </cell>
          <cell r="E81">
            <v>19.07</v>
          </cell>
          <cell r="F81">
            <v>3302606.0100000002</v>
          </cell>
          <cell r="G81">
            <v>19.07</v>
          </cell>
          <cell r="H81">
            <v>3229754.6100000003</v>
          </cell>
          <cell r="I81">
            <v>19.07</v>
          </cell>
          <cell r="J81">
            <v>1062372.1099999999</v>
          </cell>
        </row>
        <row r="82">
          <cell r="A82">
            <v>19.079999999999998</v>
          </cell>
          <cell r="B82">
            <v>1183621.76</v>
          </cell>
          <cell r="C82">
            <v>19.079999999999998</v>
          </cell>
          <cell r="D82">
            <v>802080.02000000014</v>
          </cell>
          <cell r="E82">
            <v>19.079999999999998</v>
          </cell>
          <cell r="F82">
            <v>2256728.73</v>
          </cell>
          <cell r="G82">
            <v>19.079999999999998</v>
          </cell>
          <cell r="H82">
            <v>2036283.2800000003</v>
          </cell>
          <cell r="I82">
            <v>19.079999999999998</v>
          </cell>
          <cell r="J82">
            <v>601987.18999999994</v>
          </cell>
        </row>
        <row r="83">
          <cell r="A83">
            <v>20.010000000000002</v>
          </cell>
          <cell r="B83">
            <v>1682494.63</v>
          </cell>
          <cell r="C83">
            <v>20.010000000000002</v>
          </cell>
          <cell r="D83">
            <v>0</v>
          </cell>
          <cell r="E83">
            <v>20.010000000000002</v>
          </cell>
          <cell r="F83">
            <v>3926312.89</v>
          </cell>
          <cell r="G83">
            <v>20.010000000000002</v>
          </cell>
          <cell r="H83">
            <v>3336321.47</v>
          </cell>
          <cell r="I83">
            <v>20.010000000000002</v>
          </cell>
          <cell r="J83">
            <v>2272486.0499999993</v>
          </cell>
        </row>
        <row r="84">
          <cell r="A84">
            <v>20.02</v>
          </cell>
          <cell r="B84">
            <v>2467089.85</v>
          </cell>
          <cell r="C84">
            <v>20.02</v>
          </cell>
          <cell r="D84">
            <v>330</v>
          </cell>
          <cell r="E84">
            <v>20.02</v>
          </cell>
          <cell r="F84">
            <v>1614351.65</v>
          </cell>
          <cell r="G84">
            <v>20.02</v>
          </cell>
          <cell r="H84">
            <v>2107240.42</v>
          </cell>
          <cell r="I84">
            <v>20.02</v>
          </cell>
          <cell r="J84">
            <v>1973871.08</v>
          </cell>
        </row>
        <row r="85">
          <cell r="A85">
            <v>21.01</v>
          </cell>
          <cell r="B85">
            <v>2570685.6100000003</v>
          </cell>
          <cell r="C85">
            <v>21.01</v>
          </cell>
          <cell r="D85">
            <v>0</v>
          </cell>
          <cell r="E85">
            <v>21.01</v>
          </cell>
          <cell r="F85">
            <v>1430869.78</v>
          </cell>
          <cell r="G85">
            <v>21.01</v>
          </cell>
          <cell r="H85">
            <v>1309468.93</v>
          </cell>
          <cell r="I85">
            <v>21.01</v>
          </cell>
          <cell r="J85">
            <v>2692086.4600000004</v>
          </cell>
        </row>
        <row r="86">
          <cell r="A86">
            <v>22.01</v>
          </cell>
          <cell r="B86">
            <v>0</v>
          </cell>
          <cell r="C86">
            <v>22.01</v>
          </cell>
          <cell r="D86">
            <v>10459924.819999998</v>
          </cell>
          <cell r="E86">
            <v>22.01</v>
          </cell>
          <cell r="F86">
            <v>0</v>
          </cell>
          <cell r="G86">
            <v>22.01</v>
          </cell>
          <cell r="H86">
            <v>0</v>
          </cell>
          <cell r="I86">
            <v>22.01</v>
          </cell>
          <cell r="J86">
            <v>-10459924.819999998</v>
          </cell>
        </row>
        <row r="87">
          <cell r="A87">
            <v>22.1</v>
          </cell>
          <cell r="B87">
            <v>0</v>
          </cell>
          <cell r="C87">
            <v>22.1</v>
          </cell>
          <cell r="D87">
            <v>895195.26</v>
          </cell>
          <cell r="E87">
            <v>22.1</v>
          </cell>
          <cell r="F87">
            <v>1825602.3699999999</v>
          </cell>
          <cell r="G87">
            <v>22.1</v>
          </cell>
          <cell r="H87">
            <v>985195.9</v>
          </cell>
          <cell r="I87">
            <v>22.1</v>
          </cell>
          <cell r="J87">
            <v>-54788.790000000095</v>
          </cell>
        </row>
        <row r="88">
          <cell r="A88">
            <v>22.12</v>
          </cell>
          <cell r="B88">
            <v>2476884.2999999998</v>
          </cell>
          <cell r="C88">
            <v>22.12</v>
          </cell>
          <cell r="D88">
            <v>643877.04</v>
          </cell>
          <cell r="E88">
            <v>22.12</v>
          </cell>
          <cell r="F88">
            <v>644772.84</v>
          </cell>
          <cell r="G88">
            <v>22.12</v>
          </cell>
          <cell r="H88">
            <v>645668.64</v>
          </cell>
          <cell r="I88">
            <v>22.12</v>
          </cell>
          <cell r="J88">
            <v>1832111.46</v>
          </cell>
        </row>
        <row r="89">
          <cell r="A89">
            <v>23.02</v>
          </cell>
          <cell r="B89">
            <v>0</v>
          </cell>
          <cell r="C89">
            <v>23.02</v>
          </cell>
          <cell r="D89">
            <v>13103913.24</v>
          </cell>
          <cell r="E89">
            <v>23.02</v>
          </cell>
          <cell r="F89">
            <v>3430860.96</v>
          </cell>
          <cell r="G89">
            <v>23.02</v>
          </cell>
          <cell r="H89">
            <v>3381359.03</v>
          </cell>
          <cell r="I89">
            <v>23.02</v>
          </cell>
          <cell r="J89">
            <v>-13054411.310000001</v>
          </cell>
        </row>
        <row r="90">
          <cell r="A90">
            <v>23.03</v>
          </cell>
          <cell r="B90">
            <v>0</v>
          </cell>
          <cell r="C90">
            <v>23.03</v>
          </cell>
          <cell r="D90">
            <v>6911863.75</v>
          </cell>
          <cell r="E90">
            <v>23.03</v>
          </cell>
          <cell r="F90">
            <v>1426867.03</v>
          </cell>
          <cell r="G90">
            <v>23.03</v>
          </cell>
          <cell r="H90">
            <v>703846.22</v>
          </cell>
          <cell r="I90">
            <v>23.03</v>
          </cell>
          <cell r="J90">
            <v>-6188842.9399999995</v>
          </cell>
        </row>
        <row r="91">
          <cell r="A91">
            <v>23.04</v>
          </cell>
          <cell r="B91">
            <v>0</v>
          </cell>
          <cell r="C91">
            <v>23.04</v>
          </cell>
          <cell r="D91">
            <v>8663426.9299999997</v>
          </cell>
          <cell r="E91">
            <v>23.04</v>
          </cell>
          <cell r="F91">
            <v>984838.99</v>
          </cell>
          <cell r="G91">
            <v>23.04</v>
          </cell>
          <cell r="H91">
            <v>0</v>
          </cell>
          <cell r="I91">
            <v>23.04</v>
          </cell>
          <cell r="J91">
            <v>-7678587.9399999995</v>
          </cell>
        </row>
        <row r="92">
          <cell r="A92">
            <v>23.05</v>
          </cell>
          <cell r="B92">
            <v>0</v>
          </cell>
          <cell r="C92">
            <v>23.05</v>
          </cell>
          <cell r="D92">
            <v>1288635.8999999999</v>
          </cell>
          <cell r="E92">
            <v>23.05</v>
          </cell>
          <cell r="F92">
            <v>267799.7</v>
          </cell>
          <cell r="G92">
            <v>23.05</v>
          </cell>
          <cell r="H92">
            <v>306480.21999999997</v>
          </cell>
          <cell r="I92">
            <v>23.05</v>
          </cell>
          <cell r="J92">
            <v>-1327316.42</v>
          </cell>
        </row>
        <row r="93">
          <cell r="A93">
            <v>23.06</v>
          </cell>
          <cell r="B93">
            <v>0</v>
          </cell>
          <cell r="C93">
            <v>23.06</v>
          </cell>
          <cell r="D93">
            <v>15726.7</v>
          </cell>
          <cell r="E93">
            <v>23.06</v>
          </cell>
          <cell r="F93">
            <v>0</v>
          </cell>
          <cell r="G93">
            <v>23.06</v>
          </cell>
          <cell r="H93">
            <v>255.79</v>
          </cell>
          <cell r="I93">
            <v>23.06</v>
          </cell>
          <cell r="J93">
            <v>-15982.490000000002</v>
          </cell>
        </row>
        <row r="94">
          <cell r="A94">
            <v>23.07</v>
          </cell>
          <cell r="B94">
            <v>0</v>
          </cell>
          <cell r="C94">
            <v>23.07</v>
          </cell>
          <cell r="D94">
            <v>109152.32000000001</v>
          </cell>
          <cell r="E94">
            <v>23.07</v>
          </cell>
          <cell r="F94">
            <v>35300.5</v>
          </cell>
          <cell r="G94">
            <v>23.07</v>
          </cell>
          <cell r="H94">
            <v>181474.65999999997</v>
          </cell>
          <cell r="I94">
            <v>23.07</v>
          </cell>
          <cell r="J94">
            <v>-255326.47999999998</v>
          </cell>
        </row>
        <row r="95">
          <cell r="A95">
            <v>23.14</v>
          </cell>
          <cell r="B95">
            <v>0</v>
          </cell>
          <cell r="C95">
            <v>23.14</v>
          </cell>
          <cell r="D95">
            <v>574205.07000000007</v>
          </cell>
          <cell r="E95">
            <v>23.14</v>
          </cell>
          <cell r="F95">
            <v>219856.43000000002</v>
          </cell>
          <cell r="G95">
            <v>23.14</v>
          </cell>
          <cell r="H95">
            <v>458662.89</v>
          </cell>
          <cell r="I95">
            <v>23.14</v>
          </cell>
          <cell r="J95">
            <v>-813011.53</v>
          </cell>
        </row>
        <row r="96">
          <cell r="A96">
            <v>23.15</v>
          </cell>
          <cell r="B96">
            <v>0</v>
          </cell>
          <cell r="C96">
            <v>23.15</v>
          </cell>
          <cell r="D96">
            <v>362231.8</v>
          </cell>
          <cell r="E96">
            <v>23.15</v>
          </cell>
          <cell r="F96">
            <v>76046.429999999993</v>
          </cell>
          <cell r="G96">
            <v>23.15</v>
          </cell>
          <cell r="H96">
            <v>9465.25</v>
          </cell>
          <cell r="I96">
            <v>23.15</v>
          </cell>
          <cell r="J96">
            <v>-295650.62</v>
          </cell>
        </row>
        <row r="97">
          <cell r="A97">
            <v>24.01</v>
          </cell>
          <cell r="B97">
            <v>0</v>
          </cell>
          <cell r="C97">
            <v>24.01</v>
          </cell>
          <cell r="D97">
            <v>245456.45</v>
          </cell>
          <cell r="E97">
            <v>24.01</v>
          </cell>
          <cell r="F97">
            <v>12954849.899999999</v>
          </cell>
          <cell r="G97">
            <v>24.01</v>
          </cell>
          <cell r="H97">
            <v>12937074</v>
          </cell>
          <cell r="I97">
            <v>24.01</v>
          </cell>
          <cell r="J97">
            <v>-227680.54999999976</v>
          </cell>
        </row>
        <row r="98">
          <cell r="A98">
            <v>24.02</v>
          </cell>
          <cell r="B98">
            <v>37464.020000000004</v>
          </cell>
          <cell r="C98">
            <v>24.02</v>
          </cell>
          <cell r="D98">
            <v>2572708.85</v>
          </cell>
          <cell r="E98">
            <v>24.02</v>
          </cell>
          <cell r="F98">
            <v>12439892.27</v>
          </cell>
          <cell r="G98">
            <v>24.02</v>
          </cell>
          <cell r="H98">
            <v>12279334.309999999</v>
          </cell>
          <cell r="I98">
            <v>24.02</v>
          </cell>
          <cell r="J98">
            <v>-2374686.8699999992</v>
          </cell>
        </row>
        <row r="99">
          <cell r="A99">
            <v>24.03</v>
          </cell>
          <cell r="B99">
            <v>0</v>
          </cell>
          <cell r="C99">
            <v>24.03</v>
          </cell>
          <cell r="D99">
            <v>1419538.17</v>
          </cell>
          <cell r="E99">
            <v>24.03</v>
          </cell>
          <cell r="F99">
            <v>1419538.17</v>
          </cell>
          <cell r="G99">
            <v>24.03</v>
          </cell>
          <cell r="H99">
            <v>1439716.67</v>
          </cell>
          <cell r="I99">
            <v>24.03</v>
          </cell>
          <cell r="J99">
            <v>-1439716.67</v>
          </cell>
        </row>
        <row r="100">
          <cell r="A100">
            <v>24.04</v>
          </cell>
          <cell r="B100">
            <v>0.03</v>
          </cell>
          <cell r="C100">
            <v>24.04</v>
          </cell>
          <cell r="D100">
            <v>391785.97000000003</v>
          </cell>
          <cell r="E100">
            <v>24.04</v>
          </cell>
          <cell r="F100">
            <v>2681869.4400000004</v>
          </cell>
          <cell r="G100">
            <v>24.04</v>
          </cell>
          <cell r="H100">
            <v>2663604.2300000004</v>
          </cell>
          <cell r="I100">
            <v>24.04</v>
          </cell>
          <cell r="J100">
            <v>-373520.73</v>
          </cell>
        </row>
        <row r="101">
          <cell r="A101">
            <v>24.06</v>
          </cell>
          <cell r="B101">
            <v>420.12999999999994</v>
          </cell>
          <cell r="C101">
            <v>24.06</v>
          </cell>
          <cell r="D101">
            <v>18543.670000000002</v>
          </cell>
          <cell r="E101">
            <v>24.06</v>
          </cell>
          <cell r="F101">
            <v>4999659.7699999996</v>
          </cell>
          <cell r="G101">
            <v>24.06</v>
          </cell>
          <cell r="H101">
            <v>4982215.6900000013</v>
          </cell>
          <cell r="I101">
            <v>24.06</v>
          </cell>
          <cell r="J101">
            <v>-679.45999999999867</v>
          </cell>
        </row>
        <row r="102">
          <cell r="A102">
            <v>24.07</v>
          </cell>
          <cell r="B102">
            <v>439751.77999999997</v>
          </cell>
          <cell r="C102">
            <v>24.07</v>
          </cell>
          <cell r="D102">
            <v>1600688.6500000001</v>
          </cell>
          <cell r="E102">
            <v>24.07</v>
          </cell>
          <cell r="F102">
            <v>9181204.5499999989</v>
          </cell>
          <cell r="G102">
            <v>24.07</v>
          </cell>
          <cell r="H102">
            <v>8961649.660000002</v>
          </cell>
          <cell r="I102">
            <v>24.07</v>
          </cell>
          <cell r="J102">
            <v>-941381.98000000045</v>
          </cell>
        </row>
        <row r="103">
          <cell r="A103">
            <v>25.01</v>
          </cell>
          <cell r="B103">
            <v>688.55</v>
          </cell>
          <cell r="C103">
            <v>25.01</v>
          </cell>
          <cell r="D103">
            <v>5105312.5</v>
          </cell>
          <cell r="E103">
            <v>25.01</v>
          </cell>
          <cell r="F103">
            <v>1683325.98</v>
          </cell>
          <cell r="G103">
            <v>25.01</v>
          </cell>
          <cell r="H103">
            <v>146371.56</v>
          </cell>
          <cell r="I103">
            <v>25.01</v>
          </cell>
          <cell r="J103">
            <v>-3567669.53</v>
          </cell>
        </row>
        <row r="104">
          <cell r="A104">
            <v>25.03</v>
          </cell>
          <cell r="B104">
            <v>1209.43</v>
          </cell>
          <cell r="C104">
            <v>25.03</v>
          </cell>
          <cell r="D104">
            <v>450673.86999999994</v>
          </cell>
          <cell r="E104">
            <v>25.03</v>
          </cell>
          <cell r="F104">
            <v>15977.44</v>
          </cell>
          <cell r="G104">
            <v>25.03</v>
          </cell>
          <cell r="H104">
            <v>-282587.27999999997</v>
          </cell>
          <cell r="I104">
            <v>25.03</v>
          </cell>
          <cell r="J104">
            <v>-150899.71999999997</v>
          </cell>
        </row>
        <row r="105">
          <cell r="A105">
            <v>25.04</v>
          </cell>
          <cell r="B105">
            <v>0</v>
          </cell>
          <cell r="C105">
            <v>25.04</v>
          </cell>
          <cell r="D105">
            <v>498279.86</v>
          </cell>
          <cell r="E105">
            <v>25.04</v>
          </cell>
          <cell r="F105">
            <v>84154.75</v>
          </cell>
          <cell r="G105">
            <v>25.04</v>
          </cell>
          <cell r="H105">
            <v>26468.269999999997</v>
          </cell>
          <cell r="I105">
            <v>25.04</v>
          </cell>
          <cell r="J105">
            <v>-440593.38</v>
          </cell>
        </row>
        <row r="106">
          <cell r="A106">
            <v>40</v>
          </cell>
          <cell r="B106">
            <v>0</v>
          </cell>
          <cell r="C106">
            <v>40</v>
          </cell>
          <cell r="D106">
            <v>0</v>
          </cell>
          <cell r="E106">
            <v>40</v>
          </cell>
          <cell r="F106">
            <v>96399.29</v>
          </cell>
          <cell r="G106">
            <v>40</v>
          </cell>
          <cell r="H106">
            <v>70968.66</v>
          </cell>
          <cell r="I106">
            <v>40</v>
          </cell>
          <cell r="J106">
            <v>25430.629999999997</v>
          </cell>
        </row>
        <row r="107">
          <cell r="A107" t="str">
            <v>Grand Total</v>
          </cell>
          <cell r="B107">
            <v>83645538.480000019</v>
          </cell>
          <cell r="C107" t="str">
            <v>Grand Total</v>
          </cell>
          <cell r="D107">
            <v>83645538.469999999</v>
          </cell>
          <cell r="E107" t="str">
            <v>Grand Total</v>
          </cell>
          <cell r="F107">
            <v>290240225.70999998</v>
          </cell>
          <cell r="G107" t="str">
            <v>Grand Total</v>
          </cell>
          <cell r="H107">
            <v>290324073.92000002</v>
          </cell>
          <cell r="I107" t="str">
            <v>Grand Total</v>
          </cell>
          <cell r="J107">
            <v>9.9999878948437981E-3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40406085.000000022</v>
          </cell>
          <cell r="G5">
            <v>0</v>
          </cell>
          <cell r="H5">
            <v>40406084.990000024</v>
          </cell>
          <cell r="I5">
            <v>0</v>
          </cell>
          <cell r="J5">
            <v>1.0000000000218279E-2</v>
          </cell>
        </row>
        <row r="6">
          <cell r="A6">
            <v>7.01</v>
          </cell>
          <cell r="C6">
            <v>7.01</v>
          </cell>
          <cell r="E6">
            <v>7.01</v>
          </cell>
          <cell r="G6">
            <v>7.01</v>
          </cell>
          <cell r="I6">
            <v>7.01</v>
          </cell>
        </row>
        <row r="7">
          <cell r="A7">
            <v>7.05</v>
          </cell>
          <cell r="C7">
            <v>7.05</v>
          </cell>
          <cell r="E7">
            <v>7.05</v>
          </cell>
          <cell r="G7">
            <v>7.05</v>
          </cell>
          <cell r="I7">
            <v>7.05</v>
          </cell>
        </row>
        <row r="8">
          <cell r="A8">
            <v>7.06</v>
          </cell>
          <cell r="C8">
            <v>7.06</v>
          </cell>
          <cell r="E8">
            <v>7.06</v>
          </cell>
          <cell r="G8">
            <v>7.06</v>
          </cell>
          <cell r="I8">
            <v>7.06</v>
          </cell>
        </row>
        <row r="9">
          <cell r="A9">
            <v>7.08</v>
          </cell>
          <cell r="C9">
            <v>7.08</v>
          </cell>
          <cell r="E9">
            <v>7.08</v>
          </cell>
          <cell r="G9">
            <v>7.08</v>
          </cell>
          <cell r="I9">
            <v>7.08</v>
          </cell>
        </row>
        <row r="10">
          <cell r="A10">
            <v>8.01</v>
          </cell>
          <cell r="C10">
            <v>8.01</v>
          </cell>
          <cell r="E10">
            <v>8.01</v>
          </cell>
          <cell r="G10">
            <v>8.01</v>
          </cell>
          <cell r="I10">
            <v>8.01</v>
          </cell>
        </row>
        <row r="11">
          <cell r="A11">
            <v>8.02</v>
          </cell>
          <cell r="C11">
            <v>8.02</v>
          </cell>
          <cell r="E11">
            <v>8.02</v>
          </cell>
          <cell r="G11">
            <v>8.02</v>
          </cell>
          <cell r="I11">
            <v>8.02</v>
          </cell>
        </row>
        <row r="12">
          <cell r="A12">
            <v>8.0299999999999994</v>
          </cell>
          <cell r="C12">
            <v>8.0299999999999994</v>
          </cell>
          <cell r="E12">
            <v>8.0299999999999994</v>
          </cell>
          <cell r="G12">
            <v>8.0299999999999994</v>
          </cell>
          <cell r="I12">
            <v>8.0299999999999994</v>
          </cell>
        </row>
        <row r="13">
          <cell r="A13">
            <v>8.0399999999999991</v>
          </cell>
          <cell r="C13">
            <v>8.0399999999999991</v>
          </cell>
          <cell r="E13">
            <v>8.0399999999999991</v>
          </cell>
          <cell r="G13">
            <v>8.0399999999999991</v>
          </cell>
          <cell r="I13">
            <v>8.0399999999999991</v>
          </cell>
        </row>
        <row r="14">
          <cell r="A14">
            <v>9.01</v>
          </cell>
          <cell r="B14">
            <v>0</v>
          </cell>
          <cell r="C14">
            <v>9.01</v>
          </cell>
          <cell r="D14">
            <v>0</v>
          </cell>
          <cell r="E14">
            <v>9.01</v>
          </cell>
          <cell r="F14">
            <v>16093189.560000001</v>
          </cell>
          <cell r="G14">
            <v>9.01</v>
          </cell>
          <cell r="H14">
            <v>16093189.560000001</v>
          </cell>
          <cell r="I14">
            <v>9.01</v>
          </cell>
          <cell r="J14">
            <v>0</v>
          </cell>
        </row>
        <row r="15">
          <cell r="A15">
            <v>9.02</v>
          </cell>
          <cell r="B15">
            <v>0</v>
          </cell>
          <cell r="C15">
            <v>9.02</v>
          </cell>
          <cell r="D15">
            <v>0</v>
          </cell>
          <cell r="E15">
            <v>9.02</v>
          </cell>
          <cell r="F15">
            <v>1233919.4599999997</v>
          </cell>
          <cell r="G15">
            <v>9.02</v>
          </cell>
          <cell r="H15">
            <v>1233919.4599999997</v>
          </cell>
          <cell r="I15">
            <v>9.02</v>
          </cell>
          <cell r="J15">
            <v>0</v>
          </cell>
        </row>
        <row r="16">
          <cell r="A16">
            <v>9.0299999999999994</v>
          </cell>
          <cell r="C16">
            <v>9.0299999999999994</v>
          </cell>
          <cell r="E16">
            <v>9.0299999999999994</v>
          </cell>
          <cell r="G16">
            <v>9.0299999999999994</v>
          </cell>
          <cell r="I16">
            <v>9.0299999999999994</v>
          </cell>
        </row>
        <row r="17">
          <cell r="A17">
            <v>9.0500000000000007</v>
          </cell>
          <cell r="C17">
            <v>9.0500000000000007</v>
          </cell>
          <cell r="E17">
            <v>9.0500000000000007</v>
          </cell>
          <cell r="G17">
            <v>9.0500000000000007</v>
          </cell>
          <cell r="I17">
            <v>9.0500000000000007</v>
          </cell>
        </row>
        <row r="18">
          <cell r="A18">
            <v>9.06</v>
          </cell>
          <cell r="C18">
            <v>9.06</v>
          </cell>
          <cell r="E18">
            <v>9.06</v>
          </cell>
          <cell r="G18">
            <v>9.06</v>
          </cell>
          <cell r="I18">
            <v>9.06</v>
          </cell>
        </row>
        <row r="19">
          <cell r="A19">
            <v>9.07</v>
          </cell>
          <cell r="C19">
            <v>9.07</v>
          </cell>
          <cell r="E19">
            <v>9.07</v>
          </cell>
          <cell r="G19">
            <v>9.07</v>
          </cell>
          <cell r="I19">
            <v>9.07</v>
          </cell>
        </row>
        <row r="20">
          <cell r="A20">
            <v>9.08</v>
          </cell>
          <cell r="C20">
            <v>9.08</v>
          </cell>
          <cell r="E20">
            <v>9.08</v>
          </cell>
          <cell r="G20">
            <v>9.08</v>
          </cell>
          <cell r="I20">
            <v>9.08</v>
          </cell>
        </row>
        <row r="21">
          <cell r="A21">
            <v>9.1</v>
          </cell>
          <cell r="C21">
            <v>9.1</v>
          </cell>
          <cell r="E21">
            <v>9.1</v>
          </cell>
          <cell r="G21">
            <v>9.1</v>
          </cell>
          <cell r="I21">
            <v>9.1</v>
          </cell>
        </row>
        <row r="22">
          <cell r="A22">
            <v>10.01</v>
          </cell>
          <cell r="C22">
            <v>10.01</v>
          </cell>
          <cell r="E22">
            <v>10.01</v>
          </cell>
          <cell r="G22">
            <v>10.01</v>
          </cell>
          <cell r="I22">
            <v>10.01</v>
          </cell>
        </row>
        <row r="23">
          <cell r="A23">
            <v>10.029999999999999</v>
          </cell>
          <cell r="C23">
            <v>10.029999999999999</v>
          </cell>
          <cell r="E23">
            <v>10.029999999999999</v>
          </cell>
          <cell r="G23">
            <v>10.029999999999999</v>
          </cell>
          <cell r="I23">
            <v>10.029999999999999</v>
          </cell>
        </row>
        <row r="24">
          <cell r="A24">
            <v>10.050000000000001</v>
          </cell>
          <cell r="C24">
            <v>10.050000000000001</v>
          </cell>
          <cell r="E24">
            <v>10.050000000000001</v>
          </cell>
          <cell r="G24">
            <v>10.050000000000001</v>
          </cell>
          <cell r="I24">
            <v>10.050000000000001</v>
          </cell>
        </row>
        <row r="25">
          <cell r="A25">
            <v>11.01</v>
          </cell>
          <cell r="C25">
            <v>11.01</v>
          </cell>
          <cell r="E25">
            <v>11.01</v>
          </cell>
          <cell r="G25">
            <v>11.01</v>
          </cell>
          <cell r="I25">
            <v>11.01</v>
          </cell>
        </row>
        <row r="26">
          <cell r="A26">
            <v>11.02</v>
          </cell>
          <cell r="C26">
            <v>11.02</v>
          </cell>
          <cell r="E26">
            <v>11.02</v>
          </cell>
          <cell r="G26">
            <v>11.02</v>
          </cell>
          <cell r="I26">
            <v>11.02</v>
          </cell>
        </row>
        <row r="27">
          <cell r="A27">
            <v>11.03</v>
          </cell>
          <cell r="C27">
            <v>11.03</v>
          </cell>
          <cell r="E27">
            <v>11.03</v>
          </cell>
          <cell r="G27">
            <v>11.03</v>
          </cell>
          <cell r="I27">
            <v>11.03</v>
          </cell>
        </row>
        <row r="28">
          <cell r="A28">
            <v>11.04</v>
          </cell>
          <cell r="C28">
            <v>11.04</v>
          </cell>
          <cell r="E28">
            <v>11.04</v>
          </cell>
          <cell r="G28">
            <v>11.04</v>
          </cell>
          <cell r="I28">
            <v>11.04</v>
          </cell>
        </row>
        <row r="29">
          <cell r="A29">
            <v>11.05</v>
          </cell>
          <cell r="C29">
            <v>11.05</v>
          </cell>
          <cell r="E29">
            <v>11.05</v>
          </cell>
          <cell r="G29">
            <v>11.05</v>
          </cell>
          <cell r="I29">
            <v>11.05</v>
          </cell>
        </row>
        <row r="30">
          <cell r="A30">
            <v>11.09</v>
          </cell>
          <cell r="C30">
            <v>11.09</v>
          </cell>
          <cell r="E30">
            <v>11.09</v>
          </cell>
          <cell r="G30">
            <v>11.09</v>
          </cell>
          <cell r="I30">
            <v>11.09</v>
          </cell>
        </row>
        <row r="31">
          <cell r="A31">
            <v>12.01</v>
          </cell>
          <cell r="C31">
            <v>12.01</v>
          </cell>
          <cell r="E31">
            <v>12.01</v>
          </cell>
          <cell r="G31">
            <v>12.01</v>
          </cell>
          <cell r="I31">
            <v>12.01</v>
          </cell>
        </row>
        <row r="32">
          <cell r="A32">
            <v>12.02</v>
          </cell>
          <cell r="C32">
            <v>12.02</v>
          </cell>
          <cell r="E32">
            <v>12.02</v>
          </cell>
          <cell r="G32">
            <v>12.02</v>
          </cell>
          <cell r="I32">
            <v>12.02</v>
          </cell>
        </row>
        <row r="33">
          <cell r="A33">
            <v>12.03</v>
          </cell>
          <cell r="C33">
            <v>12.03</v>
          </cell>
          <cell r="E33">
            <v>12.03</v>
          </cell>
          <cell r="G33">
            <v>12.03</v>
          </cell>
          <cell r="I33">
            <v>12.03</v>
          </cell>
        </row>
        <row r="34">
          <cell r="A34">
            <v>12.05</v>
          </cell>
          <cell r="C34">
            <v>12.05</v>
          </cell>
          <cell r="E34">
            <v>12.05</v>
          </cell>
          <cell r="G34">
            <v>12.05</v>
          </cell>
          <cell r="I34">
            <v>12.05</v>
          </cell>
        </row>
        <row r="35">
          <cell r="A35">
            <v>12.06</v>
          </cell>
          <cell r="C35">
            <v>12.06</v>
          </cell>
          <cell r="E35">
            <v>12.06</v>
          </cell>
          <cell r="G35">
            <v>12.06</v>
          </cell>
          <cell r="I35">
            <v>12.06</v>
          </cell>
        </row>
        <row r="36">
          <cell r="A36">
            <v>12.07</v>
          </cell>
          <cell r="C36">
            <v>12.07</v>
          </cell>
          <cell r="E36">
            <v>12.07</v>
          </cell>
          <cell r="G36">
            <v>12.07</v>
          </cell>
          <cell r="I36">
            <v>12.07</v>
          </cell>
        </row>
        <row r="37">
          <cell r="A37">
            <v>12.09</v>
          </cell>
          <cell r="C37">
            <v>12.09</v>
          </cell>
          <cell r="E37">
            <v>12.09</v>
          </cell>
          <cell r="G37">
            <v>12.09</v>
          </cell>
          <cell r="I37">
            <v>12.09</v>
          </cell>
        </row>
        <row r="38">
          <cell r="A38">
            <v>12.14</v>
          </cell>
          <cell r="C38">
            <v>12.14</v>
          </cell>
          <cell r="E38">
            <v>12.14</v>
          </cell>
          <cell r="G38">
            <v>12.14</v>
          </cell>
          <cell r="I38">
            <v>12.14</v>
          </cell>
        </row>
        <row r="39">
          <cell r="A39">
            <v>12.15</v>
          </cell>
          <cell r="C39">
            <v>12.15</v>
          </cell>
          <cell r="E39">
            <v>12.15</v>
          </cell>
          <cell r="G39">
            <v>12.15</v>
          </cell>
          <cell r="I39">
            <v>12.15</v>
          </cell>
        </row>
        <row r="40">
          <cell r="A40">
            <v>12.16</v>
          </cell>
          <cell r="C40">
            <v>12.16</v>
          </cell>
          <cell r="E40">
            <v>12.16</v>
          </cell>
          <cell r="G40">
            <v>12.16</v>
          </cell>
          <cell r="I40">
            <v>12.16</v>
          </cell>
        </row>
        <row r="41">
          <cell r="A41">
            <v>12.17</v>
          </cell>
          <cell r="C41">
            <v>12.17</v>
          </cell>
          <cell r="E41">
            <v>12.17</v>
          </cell>
          <cell r="G41">
            <v>12.17</v>
          </cell>
          <cell r="I41">
            <v>12.17</v>
          </cell>
        </row>
        <row r="42">
          <cell r="A42">
            <v>12.18</v>
          </cell>
          <cell r="C42">
            <v>12.18</v>
          </cell>
          <cell r="E42">
            <v>12.18</v>
          </cell>
          <cell r="G42">
            <v>12.18</v>
          </cell>
          <cell r="I42">
            <v>12.18</v>
          </cell>
        </row>
        <row r="43">
          <cell r="A43">
            <v>12.19</v>
          </cell>
          <cell r="C43">
            <v>12.19</v>
          </cell>
          <cell r="E43">
            <v>12.19</v>
          </cell>
          <cell r="G43">
            <v>12.19</v>
          </cell>
          <cell r="I43">
            <v>12.19</v>
          </cell>
        </row>
        <row r="44">
          <cell r="A44">
            <v>12.2</v>
          </cell>
          <cell r="C44">
            <v>12.2</v>
          </cell>
          <cell r="E44">
            <v>12.2</v>
          </cell>
          <cell r="G44">
            <v>12.2</v>
          </cell>
          <cell r="I44">
            <v>12.2</v>
          </cell>
        </row>
        <row r="45">
          <cell r="A45">
            <v>12.21</v>
          </cell>
          <cell r="C45">
            <v>12.21</v>
          </cell>
          <cell r="E45">
            <v>12.21</v>
          </cell>
          <cell r="G45">
            <v>12.21</v>
          </cell>
          <cell r="I45">
            <v>12.21</v>
          </cell>
        </row>
        <row r="46">
          <cell r="A46">
            <v>13.02</v>
          </cell>
          <cell r="C46">
            <v>13.02</v>
          </cell>
          <cell r="E46">
            <v>13.02</v>
          </cell>
          <cell r="G46">
            <v>13.02</v>
          </cell>
          <cell r="I46">
            <v>13.02</v>
          </cell>
        </row>
        <row r="47">
          <cell r="A47">
            <v>13.04</v>
          </cell>
          <cell r="C47">
            <v>13.04</v>
          </cell>
          <cell r="E47">
            <v>13.04</v>
          </cell>
          <cell r="G47">
            <v>13.04</v>
          </cell>
          <cell r="I47">
            <v>13.04</v>
          </cell>
        </row>
        <row r="48">
          <cell r="A48">
            <v>13.05</v>
          </cell>
          <cell r="C48">
            <v>13.05</v>
          </cell>
          <cell r="E48">
            <v>13.05</v>
          </cell>
          <cell r="G48">
            <v>13.05</v>
          </cell>
          <cell r="I48">
            <v>13.05</v>
          </cell>
        </row>
        <row r="49">
          <cell r="A49">
            <v>13.06</v>
          </cell>
          <cell r="C49">
            <v>13.06</v>
          </cell>
          <cell r="E49">
            <v>13.06</v>
          </cell>
          <cell r="G49">
            <v>13.06</v>
          </cell>
          <cell r="I49">
            <v>13.06</v>
          </cell>
        </row>
        <row r="50">
          <cell r="A50">
            <v>13.07</v>
          </cell>
          <cell r="C50">
            <v>13.07</v>
          </cell>
          <cell r="E50">
            <v>13.07</v>
          </cell>
          <cell r="G50">
            <v>13.07</v>
          </cell>
          <cell r="I50">
            <v>13.07</v>
          </cell>
        </row>
        <row r="51">
          <cell r="A51">
            <v>13.09</v>
          </cell>
          <cell r="C51">
            <v>13.09</v>
          </cell>
          <cell r="E51">
            <v>13.09</v>
          </cell>
          <cell r="G51">
            <v>13.09</v>
          </cell>
          <cell r="I51">
            <v>13.09</v>
          </cell>
        </row>
        <row r="52">
          <cell r="A52">
            <v>13.11</v>
          </cell>
          <cell r="C52">
            <v>13.11</v>
          </cell>
          <cell r="E52">
            <v>13.11</v>
          </cell>
          <cell r="G52">
            <v>13.11</v>
          </cell>
          <cell r="I52">
            <v>13.11</v>
          </cell>
        </row>
        <row r="53">
          <cell r="A53">
            <v>13.12</v>
          </cell>
          <cell r="C53">
            <v>13.12</v>
          </cell>
          <cell r="E53">
            <v>13.12</v>
          </cell>
          <cell r="G53">
            <v>13.12</v>
          </cell>
          <cell r="I53">
            <v>13.12</v>
          </cell>
        </row>
        <row r="54">
          <cell r="A54">
            <v>13.14</v>
          </cell>
          <cell r="C54">
            <v>13.14</v>
          </cell>
          <cell r="E54">
            <v>13.14</v>
          </cell>
          <cell r="G54">
            <v>13.14</v>
          </cell>
          <cell r="I54">
            <v>13.14</v>
          </cell>
        </row>
        <row r="55">
          <cell r="A55">
            <v>13.17</v>
          </cell>
          <cell r="C55">
            <v>13.17</v>
          </cell>
          <cell r="E55">
            <v>13.17</v>
          </cell>
          <cell r="G55">
            <v>13.17</v>
          </cell>
          <cell r="I55">
            <v>13.17</v>
          </cell>
        </row>
        <row r="56">
          <cell r="A56">
            <v>13.23</v>
          </cell>
          <cell r="C56">
            <v>13.23</v>
          </cell>
          <cell r="E56">
            <v>13.23</v>
          </cell>
          <cell r="G56">
            <v>13.23</v>
          </cell>
          <cell r="I56">
            <v>13.23</v>
          </cell>
        </row>
        <row r="57">
          <cell r="A57">
            <v>13.25</v>
          </cell>
          <cell r="C57">
            <v>13.25</v>
          </cell>
          <cell r="E57">
            <v>13.25</v>
          </cell>
          <cell r="G57">
            <v>13.25</v>
          </cell>
          <cell r="I57">
            <v>13.25</v>
          </cell>
        </row>
        <row r="58">
          <cell r="A58">
            <v>13.26</v>
          </cell>
          <cell r="C58">
            <v>13.26</v>
          </cell>
          <cell r="E58">
            <v>13.26</v>
          </cell>
          <cell r="G58">
            <v>13.26</v>
          </cell>
          <cell r="I58">
            <v>13.26</v>
          </cell>
        </row>
        <row r="59">
          <cell r="A59">
            <v>13.27</v>
          </cell>
          <cell r="C59">
            <v>13.27</v>
          </cell>
          <cell r="E59">
            <v>13.27</v>
          </cell>
          <cell r="G59">
            <v>13.27</v>
          </cell>
          <cell r="I59">
            <v>13.27</v>
          </cell>
        </row>
        <row r="60">
          <cell r="A60">
            <v>13.28</v>
          </cell>
          <cell r="C60">
            <v>13.28</v>
          </cell>
          <cell r="E60">
            <v>13.28</v>
          </cell>
          <cell r="G60">
            <v>13.28</v>
          </cell>
          <cell r="I60">
            <v>13.28</v>
          </cell>
        </row>
        <row r="61">
          <cell r="A61">
            <v>15.02</v>
          </cell>
          <cell r="B61">
            <v>981574.99</v>
          </cell>
          <cell r="C61">
            <v>15.02</v>
          </cell>
          <cell r="D61">
            <v>200</v>
          </cell>
          <cell r="E61">
            <v>15.02</v>
          </cell>
          <cell r="F61">
            <v>1929.33</v>
          </cell>
          <cell r="G61">
            <v>15.02</v>
          </cell>
          <cell r="H61">
            <v>0</v>
          </cell>
          <cell r="I61">
            <v>15.02</v>
          </cell>
          <cell r="J61">
            <v>983304.32</v>
          </cell>
        </row>
        <row r="62">
          <cell r="A62">
            <v>15.04</v>
          </cell>
          <cell r="B62">
            <v>0</v>
          </cell>
          <cell r="C62">
            <v>15.04</v>
          </cell>
          <cell r="D62">
            <v>849829</v>
          </cell>
          <cell r="E62">
            <v>15.04</v>
          </cell>
          <cell r="F62">
            <v>0</v>
          </cell>
          <cell r="G62">
            <v>15.04</v>
          </cell>
          <cell r="H62">
            <v>59270.35</v>
          </cell>
          <cell r="I62">
            <v>15.04</v>
          </cell>
          <cell r="J62">
            <v>-909099.35</v>
          </cell>
        </row>
        <row r="63">
          <cell r="A63">
            <v>16.010000000000002</v>
          </cell>
          <cell r="B63">
            <v>11753325.960000001</v>
          </cell>
          <cell r="C63">
            <v>16.010000000000002</v>
          </cell>
          <cell r="D63">
            <v>1181871.3500000001</v>
          </cell>
          <cell r="E63">
            <v>16.010000000000002</v>
          </cell>
          <cell r="F63">
            <v>8212.9500000000007</v>
          </cell>
          <cell r="G63">
            <v>16.010000000000002</v>
          </cell>
          <cell r="H63">
            <v>1542681.68</v>
          </cell>
          <cell r="I63">
            <v>16.010000000000002</v>
          </cell>
          <cell r="J63">
            <v>9036985.8800000008</v>
          </cell>
        </row>
        <row r="64">
          <cell r="A64">
            <v>16.02</v>
          </cell>
          <cell r="B64">
            <v>2477290.2300000004</v>
          </cell>
          <cell r="C64">
            <v>16.02</v>
          </cell>
          <cell r="D64">
            <v>1519.9099999999999</v>
          </cell>
          <cell r="E64">
            <v>16.02</v>
          </cell>
          <cell r="F64">
            <v>167655.43</v>
          </cell>
          <cell r="G64">
            <v>16.02</v>
          </cell>
          <cell r="H64">
            <v>0</v>
          </cell>
          <cell r="I64">
            <v>16.02</v>
          </cell>
          <cell r="J64">
            <v>2643425.7500000005</v>
          </cell>
        </row>
        <row r="65">
          <cell r="A65">
            <v>16.04</v>
          </cell>
          <cell r="B65">
            <v>714799.95</v>
          </cell>
          <cell r="C65">
            <v>16.04</v>
          </cell>
          <cell r="D65">
            <v>0</v>
          </cell>
          <cell r="E65">
            <v>16.04</v>
          </cell>
          <cell r="F65">
            <v>0</v>
          </cell>
          <cell r="G65">
            <v>16.04</v>
          </cell>
          <cell r="H65">
            <v>0</v>
          </cell>
          <cell r="I65">
            <v>16.04</v>
          </cell>
          <cell r="J65">
            <v>714799.95</v>
          </cell>
        </row>
        <row r="66">
          <cell r="A66">
            <v>16.05</v>
          </cell>
          <cell r="B66">
            <v>0</v>
          </cell>
          <cell r="C66">
            <v>16.05</v>
          </cell>
          <cell r="D66">
            <v>3629193.7760999999</v>
          </cell>
          <cell r="E66">
            <v>16.05</v>
          </cell>
          <cell r="F66">
            <v>559471.91</v>
          </cell>
          <cell r="G66">
            <v>16.05</v>
          </cell>
          <cell r="H66">
            <v>499977.42000000004</v>
          </cell>
          <cell r="I66">
            <v>16.05</v>
          </cell>
          <cell r="J66">
            <v>-3569699.2861000001</v>
          </cell>
        </row>
        <row r="67">
          <cell r="A67">
            <v>17.03</v>
          </cell>
          <cell r="B67">
            <v>0</v>
          </cell>
          <cell r="C67">
            <v>17.03</v>
          </cell>
          <cell r="D67">
            <v>0</v>
          </cell>
          <cell r="E67">
            <v>17.03</v>
          </cell>
          <cell r="F67">
            <v>0</v>
          </cell>
          <cell r="G67">
            <v>17.03</v>
          </cell>
          <cell r="H67">
            <v>0</v>
          </cell>
          <cell r="I67">
            <v>17.03</v>
          </cell>
          <cell r="J67">
            <v>0</v>
          </cell>
        </row>
        <row r="68">
          <cell r="A68">
            <v>17.04</v>
          </cell>
          <cell r="B68">
            <v>0</v>
          </cell>
          <cell r="C68">
            <v>17.04</v>
          </cell>
          <cell r="D68">
            <v>0</v>
          </cell>
          <cell r="E68">
            <v>17.04</v>
          </cell>
          <cell r="F68">
            <v>1346433.95</v>
          </cell>
          <cell r="G68">
            <v>17.04</v>
          </cell>
          <cell r="H68">
            <v>461675.03</v>
          </cell>
          <cell r="I68">
            <v>17.04</v>
          </cell>
          <cell r="J68">
            <v>884758.92</v>
          </cell>
        </row>
        <row r="69">
          <cell r="A69">
            <v>17.059999999999999</v>
          </cell>
          <cell r="B69">
            <v>0</v>
          </cell>
          <cell r="C69">
            <v>17.059999999999999</v>
          </cell>
          <cell r="D69">
            <v>0</v>
          </cell>
          <cell r="E69">
            <v>17.059999999999999</v>
          </cell>
          <cell r="F69">
            <v>0</v>
          </cell>
          <cell r="G69">
            <v>17.059999999999999</v>
          </cell>
          <cell r="H69">
            <v>0</v>
          </cell>
          <cell r="I69">
            <v>17.059999999999999</v>
          </cell>
          <cell r="J69">
            <v>0</v>
          </cell>
        </row>
        <row r="70">
          <cell r="A70">
            <v>17.07</v>
          </cell>
          <cell r="B70">
            <v>1529074.33</v>
          </cell>
          <cell r="C70">
            <v>17.07</v>
          </cell>
          <cell r="D70">
            <v>459007.4423</v>
          </cell>
          <cell r="E70">
            <v>17.07</v>
          </cell>
          <cell r="F70">
            <v>11114123.67</v>
          </cell>
          <cell r="G70">
            <v>17.07</v>
          </cell>
          <cell r="H70">
            <v>2914101.39</v>
          </cell>
          <cell r="I70">
            <v>17.07</v>
          </cell>
          <cell r="J70">
            <v>9270089.1677000001</v>
          </cell>
        </row>
        <row r="71">
          <cell r="A71">
            <v>17.079999999999998</v>
          </cell>
          <cell r="B71">
            <v>0</v>
          </cell>
          <cell r="C71">
            <v>17.079999999999998</v>
          </cell>
          <cell r="D71">
            <v>0</v>
          </cell>
          <cell r="E71">
            <v>17.079999999999998</v>
          </cell>
          <cell r="F71">
            <v>0</v>
          </cell>
          <cell r="G71">
            <v>17.079999999999998</v>
          </cell>
          <cell r="H71">
            <v>0</v>
          </cell>
          <cell r="I71">
            <v>17.079999999999998</v>
          </cell>
          <cell r="J71">
            <v>0</v>
          </cell>
        </row>
        <row r="72">
          <cell r="A72">
            <v>17.09</v>
          </cell>
          <cell r="B72">
            <v>0</v>
          </cell>
          <cell r="C72">
            <v>17.09</v>
          </cell>
          <cell r="D72">
            <v>0</v>
          </cell>
          <cell r="E72">
            <v>17.09</v>
          </cell>
          <cell r="F72">
            <v>899288.47</v>
          </cell>
          <cell r="G72">
            <v>17.09</v>
          </cell>
          <cell r="H72">
            <v>487.94</v>
          </cell>
          <cell r="I72">
            <v>17.09</v>
          </cell>
          <cell r="J72">
            <v>898800.53</v>
          </cell>
        </row>
        <row r="73">
          <cell r="A73">
            <v>17.11</v>
          </cell>
          <cell r="B73">
            <v>158769.60000000001</v>
          </cell>
          <cell r="C73">
            <v>17.11</v>
          </cell>
          <cell r="D73">
            <v>0</v>
          </cell>
          <cell r="E73">
            <v>17.11</v>
          </cell>
          <cell r="F73">
            <v>5850</v>
          </cell>
          <cell r="G73">
            <v>17.11</v>
          </cell>
          <cell r="H73">
            <v>0</v>
          </cell>
          <cell r="I73">
            <v>17.11</v>
          </cell>
          <cell r="J73">
            <v>164619.6</v>
          </cell>
        </row>
        <row r="74">
          <cell r="A74">
            <v>17.14</v>
          </cell>
          <cell r="B74">
            <v>0</v>
          </cell>
          <cell r="C74">
            <v>17.14</v>
          </cell>
          <cell r="D74">
            <v>0</v>
          </cell>
          <cell r="E74">
            <v>17.14</v>
          </cell>
          <cell r="F74">
            <v>1280000</v>
          </cell>
          <cell r="G74">
            <v>17.14</v>
          </cell>
          <cell r="H74">
            <v>0</v>
          </cell>
          <cell r="I74">
            <v>17.14</v>
          </cell>
          <cell r="J74">
            <v>1280000</v>
          </cell>
        </row>
        <row r="75">
          <cell r="A75">
            <v>18.02</v>
          </cell>
          <cell r="B75">
            <v>2195000</v>
          </cell>
          <cell r="C75">
            <v>18.02</v>
          </cell>
          <cell r="D75">
            <v>0</v>
          </cell>
          <cell r="E75">
            <v>18.02</v>
          </cell>
          <cell r="F75">
            <v>8506000</v>
          </cell>
          <cell r="G75">
            <v>18.02</v>
          </cell>
          <cell r="H75">
            <v>2201000</v>
          </cell>
          <cell r="I75">
            <v>18.02</v>
          </cell>
          <cell r="J75">
            <v>8500000</v>
          </cell>
        </row>
        <row r="76">
          <cell r="A76">
            <v>18.03</v>
          </cell>
          <cell r="B76">
            <v>0</v>
          </cell>
          <cell r="C76">
            <v>18.03</v>
          </cell>
          <cell r="D76">
            <v>0</v>
          </cell>
          <cell r="E76">
            <v>18.03</v>
          </cell>
          <cell r="F76">
            <v>0</v>
          </cell>
          <cell r="G76">
            <v>18.03</v>
          </cell>
          <cell r="H76">
            <v>0</v>
          </cell>
          <cell r="I76">
            <v>18.03</v>
          </cell>
          <cell r="J76">
            <v>0</v>
          </cell>
        </row>
        <row r="77">
          <cell r="A77">
            <v>19.010000000000002</v>
          </cell>
          <cell r="B77">
            <v>6682072.9188069999</v>
          </cell>
          <cell r="C77">
            <v>19.010000000000002</v>
          </cell>
          <cell r="D77">
            <v>5004972.4572599996</v>
          </cell>
          <cell r="E77">
            <v>19.010000000000002</v>
          </cell>
          <cell r="F77">
            <v>23079912.219999999</v>
          </cell>
          <cell r="G77">
            <v>19.010000000000002</v>
          </cell>
          <cell r="H77">
            <v>24635826.309999999</v>
          </cell>
          <cell r="I77">
            <v>19.010000000000002</v>
          </cell>
          <cell r="J77">
            <v>121186.37154699865</v>
          </cell>
        </row>
        <row r="78">
          <cell r="A78">
            <v>19.03</v>
          </cell>
          <cell r="B78">
            <v>65337174.430728011</v>
          </cell>
          <cell r="C78">
            <v>19.03</v>
          </cell>
          <cell r="D78">
            <v>60638389.965417996</v>
          </cell>
          <cell r="E78">
            <v>19.03</v>
          </cell>
          <cell r="F78">
            <v>31572741.099999998</v>
          </cell>
          <cell r="G78">
            <v>19.03</v>
          </cell>
          <cell r="H78">
            <v>31924159.419999998</v>
          </cell>
          <cell r="I78">
            <v>19.03</v>
          </cell>
          <cell r="J78">
            <v>4347366.1453100052</v>
          </cell>
        </row>
        <row r="79">
          <cell r="A79">
            <v>19.05</v>
          </cell>
          <cell r="B79">
            <v>3210769.94</v>
          </cell>
          <cell r="C79">
            <v>19.05</v>
          </cell>
          <cell r="D79">
            <v>2515532.9500000002</v>
          </cell>
          <cell r="E79">
            <v>19.05</v>
          </cell>
          <cell r="F79">
            <v>1443947.1400000001</v>
          </cell>
          <cell r="G79">
            <v>19.05</v>
          </cell>
          <cell r="H79">
            <v>879486.54</v>
          </cell>
          <cell r="I79">
            <v>19.05</v>
          </cell>
          <cell r="J79">
            <v>1259697.5899999999</v>
          </cell>
        </row>
        <row r="80">
          <cell r="A80">
            <v>19.059999999999999</v>
          </cell>
          <cell r="B80">
            <v>1232012.2203540001</v>
          </cell>
          <cell r="C80">
            <v>19.059999999999999</v>
          </cell>
          <cell r="D80">
            <v>1041143.75</v>
          </cell>
          <cell r="E80">
            <v>19.059999999999999</v>
          </cell>
          <cell r="F80">
            <v>571580.33000000007</v>
          </cell>
          <cell r="G80">
            <v>19.059999999999999</v>
          </cell>
          <cell r="H80">
            <v>529962.84000000008</v>
          </cell>
          <cell r="I80">
            <v>19.059999999999999</v>
          </cell>
          <cell r="J80">
            <v>232485.96035399992</v>
          </cell>
        </row>
        <row r="81">
          <cell r="A81">
            <v>19.07</v>
          </cell>
          <cell r="B81">
            <v>115216.42</v>
          </cell>
          <cell r="C81">
            <v>19.07</v>
          </cell>
          <cell r="D81">
            <v>45995.5</v>
          </cell>
          <cell r="E81">
            <v>19.07</v>
          </cell>
          <cell r="F81">
            <v>217695.7</v>
          </cell>
          <cell r="G81">
            <v>19.07</v>
          </cell>
          <cell r="H81">
            <v>248919.82</v>
          </cell>
          <cell r="I81">
            <v>19.07</v>
          </cell>
          <cell r="J81">
            <v>37996.800000000003</v>
          </cell>
        </row>
        <row r="82">
          <cell r="A82">
            <v>19.079999999999998</v>
          </cell>
          <cell r="B82">
            <v>2866641.9399199998</v>
          </cell>
          <cell r="C82">
            <v>19.079999999999998</v>
          </cell>
          <cell r="D82">
            <v>1270871.2499999998</v>
          </cell>
          <cell r="E82">
            <v>19.079999999999998</v>
          </cell>
          <cell r="F82">
            <v>2903503.7700000005</v>
          </cell>
          <cell r="G82">
            <v>19.079999999999998</v>
          </cell>
          <cell r="H82">
            <v>2573278.2400000002</v>
          </cell>
          <cell r="I82">
            <v>19.079999999999998</v>
          </cell>
          <cell r="J82">
            <v>1925996.2199199996</v>
          </cell>
        </row>
        <row r="83">
          <cell r="A83">
            <v>20.010000000000002</v>
          </cell>
          <cell r="C83">
            <v>20.010000000000002</v>
          </cell>
          <cell r="E83">
            <v>20.010000000000002</v>
          </cell>
          <cell r="G83">
            <v>20.010000000000002</v>
          </cell>
          <cell r="I83">
            <v>20.010000000000002</v>
          </cell>
        </row>
        <row r="84">
          <cell r="A84">
            <v>20.02</v>
          </cell>
          <cell r="C84">
            <v>20.02</v>
          </cell>
          <cell r="E84">
            <v>20.02</v>
          </cell>
          <cell r="G84">
            <v>20.02</v>
          </cell>
          <cell r="I84">
            <v>20.02</v>
          </cell>
        </row>
        <row r="85">
          <cell r="A85">
            <v>21.01</v>
          </cell>
          <cell r="B85">
            <v>2606755.71</v>
          </cell>
          <cell r="C85">
            <v>21.01</v>
          </cell>
          <cell r="D85">
            <v>0</v>
          </cell>
          <cell r="E85">
            <v>21.01</v>
          </cell>
          <cell r="F85">
            <v>121298.04</v>
          </cell>
          <cell r="G85">
            <v>21.01</v>
          </cell>
          <cell r="H85">
            <v>727629.49</v>
          </cell>
          <cell r="I85">
            <v>21.01</v>
          </cell>
          <cell r="J85">
            <v>2000424.26</v>
          </cell>
        </row>
        <row r="86">
          <cell r="A86">
            <v>22.01</v>
          </cell>
          <cell r="C86">
            <v>22.01</v>
          </cell>
          <cell r="E86">
            <v>22.01</v>
          </cell>
          <cell r="G86">
            <v>22.01</v>
          </cell>
          <cell r="I86">
            <v>22.01</v>
          </cell>
        </row>
        <row r="87">
          <cell r="A87">
            <v>22.1</v>
          </cell>
          <cell r="C87">
            <v>22.1</v>
          </cell>
          <cell r="E87">
            <v>22.1</v>
          </cell>
          <cell r="G87">
            <v>22.1</v>
          </cell>
          <cell r="I87">
            <v>22.1</v>
          </cell>
        </row>
        <row r="88">
          <cell r="A88">
            <v>22.12</v>
          </cell>
          <cell r="C88">
            <v>22.12</v>
          </cell>
          <cell r="E88">
            <v>22.12</v>
          </cell>
          <cell r="G88">
            <v>22.12</v>
          </cell>
          <cell r="I88">
            <v>22.12</v>
          </cell>
        </row>
        <row r="89">
          <cell r="A89">
            <v>23.02</v>
          </cell>
          <cell r="C89">
            <v>23.02</v>
          </cell>
          <cell r="E89">
            <v>23.02</v>
          </cell>
          <cell r="G89">
            <v>23.02</v>
          </cell>
          <cell r="I89">
            <v>23.02</v>
          </cell>
        </row>
        <row r="90">
          <cell r="A90">
            <v>23.03</v>
          </cell>
          <cell r="C90">
            <v>23.03</v>
          </cell>
          <cell r="E90">
            <v>23.03</v>
          </cell>
          <cell r="G90">
            <v>23.03</v>
          </cell>
          <cell r="I90">
            <v>23.03</v>
          </cell>
        </row>
        <row r="91">
          <cell r="A91">
            <v>23.04</v>
          </cell>
          <cell r="C91">
            <v>23.04</v>
          </cell>
          <cell r="E91">
            <v>23.04</v>
          </cell>
          <cell r="G91">
            <v>23.04</v>
          </cell>
          <cell r="I91">
            <v>23.04</v>
          </cell>
        </row>
        <row r="92">
          <cell r="A92">
            <v>23.05</v>
          </cell>
          <cell r="C92">
            <v>23.05</v>
          </cell>
          <cell r="E92">
            <v>23.05</v>
          </cell>
          <cell r="G92">
            <v>23.05</v>
          </cell>
          <cell r="I92">
            <v>23.05</v>
          </cell>
        </row>
        <row r="93">
          <cell r="A93">
            <v>23.06</v>
          </cell>
          <cell r="C93">
            <v>23.06</v>
          </cell>
          <cell r="E93">
            <v>23.06</v>
          </cell>
          <cell r="G93">
            <v>23.06</v>
          </cell>
          <cell r="I93">
            <v>23.06</v>
          </cell>
        </row>
        <row r="94">
          <cell r="A94">
            <v>23.07</v>
          </cell>
          <cell r="C94">
            <v>23.07</v>
          </cell>
          <cell r="E94">
            <v>23.07</v>
          </cell>
          <cell r="G94">
            <v>23.07</v>
          </cell>
          <cell r="I94">
            <v>23.07</v>
          </cell>
        </row>
        <row r="95">
          <cell r="A95">
            <v>23.14</v>
          </cell>
          <cell r="C95">
            <v>23.14</v>
          </cell>
          <cell r="E95">
            <v>23.14</v>
          </cell>
          <cell r="G95">
            <v>23.14</v>
          </cell>
          <cell r="I95">
            <v>23.14</v>
          </cell>
        </row>
        <row r="96">
          <cell r="A96">
            <v>23.15</v>
          </cell>
          <cell r="C96">
            <v>23.15</v>
          </cell>
          <cell r="E96">
            <v>23.15</v>
          </cell>
          <cell r="G96">
            <v>23.15</v>
          </cell>
          <cell r="I96">
            <v>23.15</v>
          </cell>
        </row>
        <row r="97">
          <cell r="A97">
            <v>24.01</v>
          </cell>
          <cell r="B97">
            <v>10187814.65006</v>
          </cell>
          <cell r="C97">
            <v>24.01</v>
          </cell>
          <cell r="D97">
            <v>10717826.70009</v>
          </cell>
          <cell r="E97">
            <v>24.01</v>
          </cell>
          <cell r="F97">
            <v>16111145.52</v>
          </cell>
          <cell r="G97">
            <v>24.01</v>
          </cell>
          <cell r="H97">
            <v>16192968.289999999</v>
          </cell>
          <cell r="I97">
            <v>24.01</v>
          </cell>
          <cell r="J97">
            <v>-611834.82003000006</v>
          </cell>
        </row>
        <row r="98">
          <cell r="A98">
            <v>24.02</v>
          </cell>
          <cell r="B98">
            <v>6355777.5999999996</v>
          </cell>
          <cell r="C98">
            <v>24.02</v>
          </cell>
          <cell r="D98">
            <v>8024892.9700000007</v>
          </cell>
          <cell r="E98">
            <v>24.02</v>
          </cell>
          <cell r="F98">
            <v>4742766.76</v>
          </cell>
          <cell r="G98">
            <v>24.02</v>
          </cell>
          <cell r="H98">
            <v>4935921.75</v>
          </cell>
          <cell r="I98">
            <v>24.02</v>
          </cell>
          <cell r="J98">
            <v>-1862270.36</v>
          </cell>
        </row>
        <row r="99">
          <cell r="A99">
            <v>24.03</v>
          </cell>
          <cell r="B99">
            <v>0</v>
          </cell>
          <cell r="C99">
            <v>24.03</v>
          </cell>
          <cell r="D99">
            <v>0</v>
          </cell>
          <cell r="E99">
            <v>24.03</v>
          </cell>
          <cell r="F99">
            <v>0</v>
          </cell>
          <cell r="G99">
            <v>24.03</v>
          </cell>
          <cell r="H99">
            <v>0</v>
          </cell>
          <cell r="I99">
            <v>24.03</v>
          </cell>
          <cell r="J99">
            <v>0</v>
          </cell>
        </row>
        <row r="100">
          <cell r="A100">
            <v>24.04</v>
          </cell>
          <cell r="B100">
            <v>10884771.285463</v>
          </cell>
          <cell r="C100">
            <v>24.04</v>
          </cell>
          <cell r="D100">
            <v>10962467.881414</v>
          </cell>
          <cell r="E100">
            <v>24.04</v>
          </cell>
          <cell r="F100">
            <v>1177617.9099999999</v>
          </cell>
          <cell r="G100">
            <v>24.04</v>
          </cell>
          <cell r="H100">
            <v>1174149.97</v>
          </cell>
          <cell r="I100">
            <v>24.04</v>
          </cell>
          <cell r="J100">
            <v>-74228.65595100043</v>
          </cell>
        </row>
        <row r="101">
          <cell r="A101">
            <v>24.06</v>
          </cell>
          <cell r="B101">
            <v>4633.3805310000007</v>
          </cell>
          <cell r="C101">
            <v>24.06</v>
          </cell>
          <cell r="D101">
            <v>4844.5599999999995</v>
          </cell>
          <cell r="E101">
            <v>24.06</v>
          </cell>
          <cell r="F101">
            <v>4362748.59</v>
          </cell>
          <cell r="G101">
            <v>24.06</v>
          </cell>
          <cell r="H101">
            <v>4362721.1499999994</v>
          </cell>
          <cell r="I101">
            <v>24.06</v>
          </cell>
          <cell r="J101">
            <v>-183.73946900001738</v>
          </cell>
        </row>
        <row r="102">
          <cell r="A102">
            <v>24.07</v>
          </cell>
          <cell r="B102">
            <v>3105884.8409879995</v>
          </cell>
          <cell r="C102">
            <v>24.07</v>
          </cell>
          <cell r="D102">
            <v>5620017.5194950001</v>
          </cell>
          <cell r="E102">
            <v>24.07</v>
          </cell>
          <cell r="F102">
            <v>12463357.860000001</v>
          </cell>
          <cell r="G102">
            <v>24.07</v>
          </cell>
          <cell r="H102">
            <v>11137572.049999999</v>
          </cell>
          <cell r="I102">
            <v>24.07</v>
          </cell>
          <cell r="J102">
            <v>-1188346.8685069992</v>
          </cell>
        </row>
        <row r="103">
          <cell r="A103">
            <v>25.01</v>
          </cell>
          <cell r="B103">
            <v>0</v>
          </cell>
          <cell r="C103">
            <v>25.01</v>
          </cell>
          <cell r="D103">
            <v>0</v>
          </cell>
          <cell r="E103">
            <v>25.01</v>
          </cell>
          <cell r="F103">
            <v>0</v>
          </cell>
          <cell r="G103">
            <v>25.01</v>
          </cell>
          <cell r="H103">
            <v>0</v>
          </cell>
          <cell r="I103">
            <v>25.01</v>
          </cell>
          <cell r="J103">
            <v>0</v>
          </cell>
        </row>
        <row r="104">
          <cell r="A104">
            <v>25.03</v>
          </cell>
          <cell r="C104">
            <v>25.03</v>
          </cell>
          <cell r="E104">
            <v>25.03</v>
          </cell>
          <cell r="G104">
            <v>25.03</v>
          </cell>
          <cell r="I104">
            <v>25.03</v>
          </cell>
        </row>
        <row r="105">
          <cell r="A105">
            <v>25.04</v>
          </cell>
          <cell r="C105">
            <v>25.04</v>
          </cell>
          <cell r="E105">
            <v>25.04</v>
          </cell>
          <cell r="G105">
            <v>25.04</v>
          </cell>
          <cell r="I105">
            <v>25.04</v>
          </cell>
        </row>
        <row r="106">
          <cell r="A106">
            <v>40</v>
          </cell>
          <cell r="B106">
            <v>0</v>
          </cell>
          <cell r="C106">
            <v>40</v>
          </cell>
          <cell r="D106">
            <v>0</v>
          </cell>
          <cell r="E106">
            <v>40</v>
          </cell>
          <cell r="F106">
            <v>0</v>
          </cell>
          <cell r="G106">
            <v>40</v>
          </cell>
          <cell r="H106">
            <v>0</v>
          </cell>
          <cell r="I106">
            <v>40</v>
          </cell>
          <cell r="J106">
            <v>0</v>
          </cell>
        </row>
        <row r="107">
          <cell r="A107" t="str">
            <v>Grand Total</v>
          </cell>
          <cell r="B107">
            <v>132399360.396851</v>
          </cell>
          <cell r="C107" t="str">
            <v>Grand Total</v>
          </cell>
          <cell r="D107">
            <v>111968576.982077</v>
          </cell>
          <cell r="E107" t="str">
            <v>Grand Total</v>
          </cell>
          <cell r="F107">
            <v>180390474.67000002</v>
          </cell>
          <cell r="G107" t="str">
            <v>Grand Total</v>
          </cell>
          <cell r="H107">
            <v>164734983.69000003</v>
          </cell>
          <cell r="I107" t="str">
            <v>Grand Total</v>
          </cell>
          <cell r="J107">
            <v>36086274.394774005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567364.98</v>
          </cell>
          <cell r="J5">
            <v>567364.98</v>
          </cell>
        </row>
        <row r="6">
          <cell r="A6">
            <v>35.01</v>
          </cell>
          <cell r="B6">
            <v>109158.54</v>
          </cell>
          <cell r="C6">
            <v>330858.68</v>
          </cell>
          <cell r="D6">
            <v>224639.55</v>
          </cell>
          <cell r="J6">
            <v>664656.77</v>
          </cell>
        </row>
        <row r="7">
          <cell r="A7">
            <v>35.020000000000003</v>
          </cell>
          <cell r="B7">
            <v>462229.4</v>
          </cell>
          <cell r="C7">
            <v>1304301.75</v>
          </cell>
          <cell r="E7">
            <v>1238142.96</v>
          </cell>
          <cell r="J7">
            <v>3004674.11</v>
          </cell>
        </row>
        <row r="8">
          <cell r="A8">
            <v>35.03</v>
          </cell>
          <cell r="B8">
            <v>301339.62</v>
          </cell>
          <cell r="C8">
            <v>820413.51</v>
          </cell>
          <cell r="F8">
            <v>728275.58</v>
          </cell>
          <cell r="J8">
            <v>1850028.71</v>
          </cell>
        </row>
        <row r="9">
          <cell r="A9">
            <v>35.04</v>
          </cell>
          <cell r="B9">
            <v>79162.38</v>
          </cell>
          <cell r="C9">
            <v>232579.43</v>
          </cell>
          <cell r="G9">
            <v>456282.24</v>
          </cell>
          <cell r="J9">
            <v>768024.05</v>
          </cell>
        </row>
        <row r="10">
          <cell r="A10">
            <v>35.049999999999997</v>
          </cell>
          <cell r="B10">
            <v>22090.31</v>
          </cell>
          <cell r="C10">
            <v>32532.880000000001</v>
          </cell>
          <cell r="H10">
            <v>9602.77</v>
          </cell>
          <cell r="J10">
            <v>64225.960000000006</v>
          </cell>
        </row>
        <row r="11">
          <cell r="A11">
            <v>35.06</v>
          </cell>
          <cell r="B11">
            <v>21940.44</v>
          </cell>
          <cell r="C11">
            <v>1902133.01</v>
          </cell>
          <cell r="I11">
            <v>115688</v>
          </cell>
          <cell r="J11">
            <v>2039761.45</v>
          </cell>
        </row>
        <row r="12">
          <cell r="A12">
            <v>35.07</v>
          </cell>
          <cell r="B12">
            <v>32299.3</v>
          </cell>
          <cell r="C12">
            <v>226088.4</v>
          </cell>
          <cell r="I12">
            <v>67422.740000000005</v>
          </cell>
          <cell r="J12">
            <v>325810.44</v>
          </cell>
        </row>
        <row r="13">
          <cell r="A13">
            <v>35.08</v>
          </cell>
          <cell r="B13">
            <v>110150.96</v>
          </cell>
          <cell r="C13">
            <v>276069.69</v>
          </cell>
          <cell r="I13">
            <v>191411.51</v>
          </cell>
          <cell r="J13">
            <v>577632.16</v>
          </cell>
        </row>
        <row r="14">
          <cell r="A14">
            <v>35.090000000000003</v>
          </cell>
          <cell r="B14">
            <v>560.07000000000005</v>
          </cell>
          <cell r="C14">
            <v>1533.21</v>
          </cell>
          <cell r="I14">
            <v>6263.97</v>
          </cell>
          <cell r="J14">
            <v>8357.25</v>
          </cell>
        </row>
        <row r="15">
          <cell r="A15">
            <v>36</v>
          </cell>
          <cell r="B15">
            <v>75464.73</v>
          </cell>
          <cell r="C15">
            <v>40628.83</v>
          </cell>
          <cell r="I15">
            <v>102271.92</v>
          </cell>
          <cell r="J15">
            <v>218365.47999999998</v>
          </cell>
        </row>
        <row r="16">
          <cell r="A16">
            <v>36.01</v>
          </cell>
          <cell r="B16">
            <v>99.7</v>
          </cell>
          <cell r="C16">
            <v>280.97000000000003</v>
          </cell>
          <cell r="I16">
            <v>31179.33</v>
          </cell>
          <cell r="J16">
            <v>31560</v>
          </cell>
        </row>
        <row r="17">
          <cell r="A17">
            <v>36.020000000000003</v>
          </cell>
          <cell r="B17">
            <v>22786.95</v>
          </cell>
          <cell r="C17">
            <v>70279.149999999994</v>
          </cell>
          <cell r="I17">
            <v>50517.37</v>
          </cell>
          <cell r="J17">
            <v>143583.47</v>
          </cell>
        </row>
        <row r="18">
          <cell r="A18">
            <v>36.03</v>
          </cell>
          <cell r="B18">
            <v>26721.3</v>
          </cell>
          <cell r="C18">
            <v>103513.29</v>
          </cell>
          <cell r="I18">
            <v>73029.48</v>
          </cell>
          <cell r="J18">
            <v>203264.07</v>
          </cell>
        </row>
        <row r="19">
          <cell r="A19">
            <v>36.04</v>
          </cell>
          <cell r="B19">
            <v>175.71</v>
          </cell>
          <cell r="C19">
            <v>2549.54</v>
          </cell>
          <cell r="I19">
            <v>40224.26</v>
          </cell>
          <cell r="J19">
            <v>42949.51</v>
          </cell>
        </row>
        <row r="20">
          <cell r="A20">
            <v>36.049999999999997</v>
          </cell>
          <cell r="B20">
            <v>301.49</v>
          </cell>
          <cell r="C20">
            <v>35559.22</v>
          </cell>
          <cell r="I20">
            <v>3740.19</v>
          </cell>
          <cell r="J20">
            <v>39600.9</v>
          </cell>
        </row>
        <row r="21">
          <cell r="A21">
            <v>36.06</v>
          </cell>
          <cell r="B21">
            <v>390.18</v>
          </cell>
          <cell r="C21">
            <v>382.58</v>
          </cell>
          <cell r="I21">
            <v>6034.54</v>
          </cell>
          <cell r="J21">
            <v>6807.3</v>
          </cell>
        </row>
        <row r="22">
          <cell r="A22">
            <v>36.07</v>
          </cell>
          <cell r="B22">
            <v>30023.25</v>
          </cell>
          <cell r="C22">
            <v>192023.3</v>
          </cell>
          <cell r="I22">
            <v>79249.78</v>
          </cell>
          <cell r="J22">
            <v>301296.32999999996</v>
          </cell>
        </row>
        <row r="23">
          <cell r="A23" t="str">
            <v>Grand Total</v>
          </cell>
          <cell r="B23">
            <v>1294894.33</v>
          </cell>
          <cell r="C23">
            <v>6139092.4200000009</v>
          </cell>
          <cell r="D23">
            <v>224639.55</v>
          </cell>
          <cell r="E23">
            <v>1238142.96</v>
          </cell>
          <cell r="F23">
            <v>728275.58</v>
          </cell>
          <cell r="G23">
            <v>456282.24</v>
          </cell>
          <cell r="H23">
            <v>9602.77</v>
          </cell>
          <cell r="I23">
            <v>767033.09</v>
          </cell>
          <cell r="J23">
            <v>10857962.940000001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0030</v>
          </cell>
          <cell r="B2" t="str">
            <v>Dugoročna imovinska prava</v>
          </cell>
          <cell r="C2" t="str">
            <v>Dugoročna imovinska prava</v>
          </cell>
          <cell r="D2">
            <v>223346.1</v>
          </cell>
          <cell r="E2">
            <v>0</v>
          </cell>
          <cell r="F2">
            <v>0</v>
          </cell>
          <cell r="G2">
            <v>0</v>
          </cell>
          <cell r="H2">
            <v>223346.1</v>
          </cell>
          <cell r="I2">
            <v>3</v>
          </cell>
          <cell r="J2">
            <v>15.02</v>
          </cell>
          <cell r="K2">
            <v>0</v>
          </cell>
          <cell r="L2">
            <v>143857.10999999999</v>
          </cell>
          <cell r="M2">
            <v>200</v>
          </cell>
          <cell r="N2">
            <v>1929.33</v>
          </cell>
          <cell r="O2">
            <v>0</v>
          </cell>
          <cell r="P2">
            <v>145586.43999999997</v>
          </cell>
        </row>
        <row r="3">
          <cell r="A3" t="str">
            <v>0040</v>
          </cell>
          <cell r="B3" t="str">
            <v>Druga dugoročna nematerijalna imovina</v>
          </cell>
          <cell r="C3" t="str">
            <v>Druga dugoročna nematerijalna imovina</v>
          </cell>
          <cell r="D3">
            <v>1099813.3500000001</v>
          </cell>
          <cell r="E3">
            <v>0</v>
          </cell>
          <cell r="F3">
            <v>43802</v>
          </cell>
          <cell r="G3">
            <v>0</v>
          </cell>
          <cell r="H3">
            <v>1143615.3500000001</v>
          </cell>
          <cell r="I3">
            <v>3</v>
          </cell>
          <cell r="J3">
            <v>15.02</v>
          </cell>
          <cell r="K3">
            <v>0</v>
          </cell>
          <cell r="L3">
            <v>837717.88</v>
          </cell>
          <cell r="M3">
            <v>0</v>
          </cell>
          <cell r="N3">
            <v>0</v>
          </cell>
          <cell r="O3">
            <v>0</v>
          </cell>
          <cell r="P3">
            <v>837717.88</v>
          </cell>
        </row>
        <row r="4">
          <cell r="A4" t="str">
            <v>0081</v>
          </cell>
          <cell r="B4" t="str">
            <v>Ispravka vrijednosti dugoročnih imovinskih prava</v>
          </cell>
          <cell r="C4" t="str">
            <v>Ispravka vrijednosti dugoročnih imovinskih prava</v>
          </cell>
          <cell r="D4">
            <v>0</v>
          </cell>
          <cell r="E4">
            <v>146978.82</v>
          </cell>
          <cell r="F4">
            <v>0</v>
          </cell>
          <cell r="G4">
            <v>0</v>
          </cell>
          <cell r="H4">
            <v>-146978.82</v>
          </cell>
          <cell r="I4">
            <v>3</v>
          </cell>
          <cell r="J4">
            <v>15.04</v>
          </cell>
          <cell r="K4">
            <v>0</v>
          </cell>
          <cell r="L4">
            <v>0</v>
          </cell>
          <cell r="M4">
            <v>91491</v>
          </cell>
          <cell r="N4">
            <v>0</v>
          </cell>
          <cell r="O4">
            <v>25350.65</v>
          </cell>
          <cell r="P4">
            <v>-116841.65</v>
          </cell>
        </row>
        <row r="5">
          <cell r="A5" t="str">
            <v>0082</v>
          </cell>
          <cell r="B5" t="str">
            <v>Ispravka vrijednosti drugih dugoročnih nematerijalnih ulaganja</v>
          </cell>
          <cell r="C5" t="str">
            <v>Ispravka vrijednosti drugih dugoročnih nematerijalnih ulaganja</v>
          </cell>
          <cell r="D5">
            <v>0</v>
          </cell>
          <cell r="E5">
            <v>1053499.07</v>
          </cell>
          <cell r="F5">
            <v>0</v>
          </cell>
          <cell r="G5">
            <v>38778.370000000003</v>
          </cell>
          <cell r="H5">
            <v>-1092277.4400000002</v>
          </cell>
          <cell r="I5">
            <v>3</v>
          </cell>
          <cell r="J5">
            <v>15.04</v>
          </cell>
          <cell r="K5">
            <v>0</v>
          </cell>
          <cell r="L5">
            <v>0</v>
          </cell>
          <cell r="M5">
            <v>758338</v>
          </cell>
          <cell r="N5">
            <v>0</v>
          </cell>
          <cell r="O5">
            <v>33919.699999999997</v>
          </cell>
          <cell r="P5">
            <v>-792257.7</v>
          </cell>
        </row>
        <row r="6">
          <cell r="A6" t="str">
            <v>01020</v>
          </cell>
          <cell r="B6" t="str">
            <v>Nabavna vrijednost objekata za neposredno obavljanje djelatnosti osiguranja u  Crnoj Gori</v>
          </cell>
          <cell r="C6" t="str">
            <v>Nabavna vrijednost objekata za neposredno obavljanje djelatnosti osiguranja u  Crnoj Gori</v>
          </cell>
          <cell r="D6">
            <v>7640056.6200000001</v>
          </cell>
          <cell r="E6">
            <v>0</v>
          </cell>
          <cell r="F6">
            <v>386384.2</v>
          </cell>
          <cell r="G6">
            <v>0</v>
          </cell>
          <cell r="H6">
            <v>8026440.8200000003</v>
          </cell>
          <cell r="I6">
            <v>11</v>
          </cell>
          <cell r="J6">
            <v>16.010000000000002</v>
          </cell>
          <cell r="K6">
            <v>0</v>
          </cell>
          <cell r="L6">
            <v>11753325.960000001</v>
          </cell>
          <cell r="M6">
            <v>1181871.3500000001</v>
          </cell>
          <cell r="N6">
            <v>8212.9500000000007</v>
          </cell>
          <cell r="O6">
            <v>1542681.68</v>
          </cell>
          <cell r="P6">
            <v>9036985.8800000008</v>
          </cell>
        </row>
        <row r="7">
          <cell r="A7" t="str">
            <v>010201</v>
          </cell>
          <cell r="B7" t="str">
            <v>NETO SADAŠNJA VRIJEDNOST BUDUĆIH ZAKUPA POSL.OBJEKATA</v>
          </cell>
          <cell r="C7" t="str">
            <v>NETO SADAŠNJA VRIJEDNOST BUDUĆIH ZAKUPA POSL.OBJEKATA</v>
          </cell>
          <cell r="D7">
            <v>401452.03</v>
          </cell>
          <cell r="E7">
            <v>0</v>
          </cell>
          <cell r="F7">
            <v>59866.31</v>
          </cell>
          <cell r="G7">
            <v>26939.19</v>
          </cell>
          <cell r="H7">
            <v>434379.15</v>
          </cell>
          <cell r="I7">
            <v>12</v>
          </cell>
          <cell r="J7">
            <v>16.010000000000002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0102018</v>
          </cell>
          <cell r="B8" t="str">
            <v>NSV  ZAKUPA POSLOVNIH OBJEKATA-LOVĆEN ŽIVOTNA</v>
          </cell>
          <cell r="C8" t="str">
            <v>NSV  ZAKUPA POSLOVNIH OBJEKATA-LOVĆEN ŽIVOTNA</v>
          </cell>
          <cell r="D8">
            <v>262638.44</v>
          </cell>
          <cell r="E8">
            <v>0</v>
          </cell>
          <cell r="F8">
            <v>0</v>
          </cell>
          <cell r="G8">
            <v>0</v>
          </cell>
          <cell r="H8">
            <v>262638.44</v>
          </cell>
          <cell r="I8">
            <v>12</v>
          </cell>
          <cell r="J8">
            <v>16.010000000000002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01020188</v>
          </cell>
          <cell r="B9" t="str">
            <v>NSV ZAKUPA POSLOVNIH OBJEKATA-LOVĆEN AUTO</v>
          </cell>
          <cell r="C9" t="str">
            <v>NSV ZAKUPA POSLOVNIH OBJEKATA-LOVĆEN AUTO</v>
          </cell>
          <cell r="D9">
            <v>156326.21</v>
          </cell>
          <cell r="E9">
            <v>0</v>
          </cell>
          <cell r="F9">
            <v>0</v>
          </cell>
          <cell r="G9">
            <v>12611.19</v>
          </cell>
          <cell r="H9">
            <v>143715.01999999999</v>
          </cell>
          <cell r="I9">
            <v>12</v>
          </cell>
          <cell r="J9">
            <v>16.010000000000002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 t="str">
            <v>Nabavna vrijednost opreme za neposredno obavljanje djelatnosti osiguranja-TRANSPORTNA SREDSTVA</v>
          </cell>
          <cell r="D10">
            <v>1015100.9</v>
          </cell>
          <cell r="E10">
            <v>0</v>
          </cell>
          <cell r="F10">
            <v>236523.8</v>
          </cell>
          <cell r="G10">
            <v>107627.74</v>
          </cell>
          <cell r="H10">
            <v>1143996.96</v>
          </cell>
          <cell r="I10">
            <v>113</v>
          </cell>
          <cell r="J10">
            <v>16.02</v>
          </cell>
          <cell r="K10">
            <v>0</v>
          </cell>
          <cell r="L10">
            <v>624858.67000000004</v>
          </cell>
          <cell r="M10">
            <v>0</v>
          </cell>
          <cell r="N10">
            <v>102656.5</v>
          </cell>
          <cell r="O10">
            <v>0</v>
          </cell>
          <cell r="P10">
            <v>727515.17</v>
          </cell>
        </row>
        <row r="11">
          <cell r="A11" t="str">
            <v>011021</v>
          </cell>
          <cell r="B11" t="str">
            <v>NABAVNA VRIJEDNOST OPREME ZA NEPOSREDNO OBAVLJANJE DJELATNOSTI OSIGURANJA-TRANSPORTNA SREDSTVA FINANSIJSKI LIZING</v>
          </cell>
          <cell r="C11" t="str">
            <v>NABAVNA VRIJEDNOST OPREME ZA NEPOSREDNO OBAVLJANJE DJELATNOSTI OSIGURANJA-TRANSPORTNA SREDSTVA FINANSIJSKI LIZING</v>
          </cell>
          <cell r="D11">
            <v>51920</v>
          </cell>
          <cell r="E11">
            <v>0</v>
          </cell>
          <cell r="F11">
            <v>0</v>
          </cell>
          <cell r="G11">
            <v>0</v>
          </cell>
          <cell r="H11">
            <v>51920</v>
          </cell>
          <cell r="I11">
            <v>113</v>
          </cell>
          <cell r="J11">
            <v>16.02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01103</v>
          </cell>
          <cell r="B12" t="str">
            <v>PTT OPREMA</v>
          </cell>
          <cell r="C12" t="str">
            <v>PTT OPREMA</v>
          </cell>
          <cell r="D12">
            <v>119111.61</v>
          </cell>
          <cell r="E12">
            <v>0</v>
          </cell>
          <cell r="F12">
            <v>0</v>
          </cell>
          <cell r="G12">
            <v>0</v>
          </cell>
          <cell r="H12">
            <v>119111.61</v>
          </cell>
          <cell r="I12">
            <v>113</v>
          </cell>
          <cell r="J12">
            <v>16.02</v>
          </cell>
          <cell r="K12">
            <v>0</v>
          </cell>
          <cell r="L12">
            <v>91239.679999999993</v>
          </cell>
          <cell r="M12">
            <v>0</v>
          </cell>
          <cell r="N12">
            <v>4937.5600000000004</v>
          </cell>
          <cell r="O12">
            <v>0</v>
          </cell>
          <cell r="P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 t="str">
            <v>KANCVELARIJSKI NAMJESTAJ</v>
          </cell>
          <cell r="D13">
            <v>701990.87</v>
          </cell>
          <cell r="E13">
            <v>0</v>
          </cell>
          <cell r="F13">
            <v>0</v>
          </cell>
          <cell r="G13">
            <v>0</v>
          </cell>
          <cell r="H13">
            <v>701990.87</v>
          </cell>
          <cell r="I13">
            <v>113</v>
          </cell>
          <cell r="J13">
            <v>16.02</v>
          </cell>
          <cell r="K13">
            <v>0</v>
          </cell>
          <cell r="L13">
            <v>607470.67000000004</v>
          </cell>
          <cell r="M13">
            <v>1316.07</v>
          </cell>
          <cell r="N13">
            <v>12024.66</v>
          </cell>
          <cell r="O13">
            <v>0</v>
          </cell>
          <cell r="P13">
            <v>618179.26000000013</v>
          </cell>
        </row>
        <row r="14">
          <cell r="A14" t="str">
            <v>011041</v>
          </cell>
          <cell r="B14" t="str">
            <v>kance.i ostali namjestaj - drvo</v>
          </cell>
          <cell r="C14" t="str">
            <v>kance.i ostali namjestaj - drvo</v>
          </cell>
          <cell r="D14">
            <v>0</v>
          </cell>
          <cell r="E14">
            <v>0</v>
          </cell>
          <cell r="F14">
            <v>10220.33</v>
          </cell>
          <cell r="G14">
            <v>0</v>
          </cell>
          <cell r="H14">
            <v>10220.33</v>
          </cell>
          <cell r="I14">
            <v>113</v>
          </cell>
          <cell r="J14">
            <v>16.02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011043</v>
          </cell>
          <cell r="B15" t="str">
            <v>kance.i ostali namjestaj - ostali matreijal</v>
          </cell>
          <cell r="C15" t="str">
            <v>kance.i ostali namjestaj - ostali matreijal</v>
          </cell>
          <cell r="D15">
            <v>0</v>
          </cell>
          <cell r="E15">
            <v>0</v>
          </cell>
          <cell r="F15">
            <v>3687.15</v>
          </cell>
          <cell r="G15">
            <v>0</v>
          </cell>
          <cell r="H15">
            <v>3687.15</v>
          </cell>
          <cell r="I15">
            <v>113</v>
          </cell>
          <cell r="J15">
            <v>16.02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011044</v>
          </cell>
          <cell r="B16" t="str">
            <v>oprema za čuvanje novca i HOV</v>
          </cell>
          <cell r="C16" t="str">
            <v>Ost.namj. i ostl. kance.oprema</v>
          </cell>
          <cell r="D16">
            <v>0</v>
          </cell>
          <cell r="E16">
            <v>0</v>
          </cell>
          <cell r="F16">
            <v>0</v>
          </cell>
          <cell r="G16">
            <v>286.31</v>
          </cell>
          <cell r="H16">
            <v>-286.31</v>
          </cell>
          <cell r="I16">
            <v>113</v>
          </cell>
          <cell r="J16">
            <v>16.02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011045</v>
          </cell>
          <cell r="B17" t="str">
            <v>EL.RACUNARI I PRATECA OPREMA</v>
          </cell>
          <cell r="C17" t="str">
            <v>oprema za čuvanje novca i HOV</v>
          </cell>
          <cell r="D17">
            <v>0</v>
          </cell>
          <cell r="E17">
            <v>0</v>
          </cell>
          <cell r="F17">
            <v>337.82</v>
          </cell>
          <cell r="G17">
            <v>0</v>
          </cell>
          <cell r="H17">
            <v>337.82</v>
          </cell>
          <cell r="I17">
            <v>113</v>
          </cell>
          <cell r="J17">
            <v>16.02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01105</v>
          </cell>
          <cell r="B18" t="str">
            <v>EL.RAČUNARI I PRATEĆA OPREMA UZETA NA FINANSIJSKI LIZING</v>
          </cell>
          <cell r="C18" t="str">
            <v>EL.RACUNARI I PRATECA OPREMA</v>
          </cell>
          <cell r="D18">
            <v>1224876.54</v>
          </cell>
          <cell r="E18">
            <v>0</v>
          </cell>
          <cell r="F18">
            <v>59423.5</v>
          </cell>
          <cell r="G18">
            <v>4163.71</v>
          </cell>
          <cell r="H18">
            <v>1280136.33</v>
          </cell>
          <cell r="I18">
            <v>113</v>
          </cell>
          <cell r="J18">
            <v>16.02</v>
          </cell>
          <cell r="K18">
            <v>0</v>
          </cell>
          <cell r="L18">
            <v>675731.6</v>
          </cell>
          <cell r="M18">
            <v>0</v>
          </cell>
          <cell r="N18">
            <v>26839.99</v>
          </cell>
          <cell r="O18">
            <v>0</v>
          </cell>
          <cell r="P18">
            <v>702571.59</v>
          </cell>
        </row>
        <row r="19">
          <cell r="A19" t="str">
            <v>011051</v>
          </cell>
          <cell r="B19" t="str">
            <v>OSTALA OPREMA</v>
          </cell>
          <cell r="C19" t="str">
            <v>EL.RAČUNARI I PRATEĆA OPREMA UZETA NA FINANSIJSKI LIZING</v>
          </cell>
          <cell r="D19">
            <v>99482.13</v>
          </cell>
          <cell r="E19">
            <v>0</v>
          </cell>
          <cell r="F19">
            <v>0</v>
          </cell>
          <cell r="G19">
            <v>0</v>
          </cell>
          <cell r="H19">
            <v>99482.13</v>
          </cell>
          <cell r="I19">
            <v>113</v>
          </cell>
          <cell r="J19">
            <v>16.02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01106</v>
          </cell>
          <cell r="B20" t="str">
            <v>ostala nepomenuta oprema-ostalo</v>
          </cell>
          <cell r="C20" t="str">
            <v>OSTALA OPREMA</v>
          </cell>
          <cell r="D20">
            <v>619950.81000000006</v>
          </cell>
          <cell r="E20">
            <v>0</v>
          </cell>
          <cell r="F20">
            <v>0</v>
          </cell>
          <cell r="G20">
            <v>0</v>
          </cell>
          <cell r="H20">
            <v>619950.81000000006</v>
          </cell>
          <cell r="I20">
            <v>113</v>
          </cell>
          <cell r="J20">
            <v>16.02</v>
          </cell>
          <cell r="K20">
            <v>0</v>
          </cell>
          <cell r="L20">
            <v>243527.93</v>
          </cell>
          <cell r="M20">
            <v>203.84</v>
          </cell>
          <cell r="N20">
            <v>8233.07</v>
          </cell>
          <cell r="O20">
            <v>0</v>
          </cell>
          <cell r="P20">
            <v>251557.16</v>
          </cell>
        </row>
        <row r="21">
          <cell r="A21" t="str">
            <v>011060</v>
          </cell>
          <cell r="B21" t="str">
            <v>račun.i pisaće mašine-elektronske</v>
          </cell>
          <cell r="C21" t="str">
            <v>ostala nepomenuta oprema-ostalo</v>
          </cell>
          <cell r="D21">
            <v>0</v>
          </cell>
          <cell r="E21">
            <v>0</v>
          </cell>
          <cell r="F21">
            <v>84301.64</v>
          </cell>
          <cell r="G21">
            <v>81747.600000000006</v>
          </cell>
          <cell r="H21">
            <v>2554.0399999999936</v>
          </cell>
          <cell r="I21">
            <v>113</v>
          </cell>
          <cell r="J21">
            <v>16.02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011061</v>
          </cell>
          <cell r="B22" t="str">
            <v>oprema za grijanje</v>
          </cell>
          <cell r="C22" t="str">
            <v>račun.i pisaće mašine-elektronske</v>
          </cell>
          <cell r="D22">
            <v>0</v>
          </cell>
          <cell r="E22">
            <v>0</v>
          </cell>
          <cell r="F22">
            <v>101.64</v>
          </cell>
          <cell r="G22">
            <v>0</v>
          </cell>
          <cell r="H22">
            <v>101.64</v>
          </cell>
          <cell r="I22">
            <v>113</v>
          </cell>
          <cell r="J22">
            <v>16.02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011063</v>
          </cell>
          <cell r="B23" t="str">
            <v>oprema za ventilaciju i hlađenje</v>
          </cell>
          <cell r="C23" t="str">
            <v>oprema za grijanje</v>
          </cell>
          <cell r="D23">
            <v>0</v>
          </cell>
          <cell r="E23">
            <v>0</v>
          </cell>
          <cell r="F23">
            <v>75.05</v>
          </cell>
          <cell r="G23">
            <v>0</v>
          </cell>
          <cell r="H23">
            <v>75.05</v>
          </cell>
          <cell r="I23">
            <v>113</v>
          </cell>
          <cell r="J23">
            <v>16.02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011064</v>
          </cell>
          <cell r="B24" t="str">
            <v>oprema za snimanje i umnožavanje</v>
          </cell>
          <cell r="C24" t="str">
            <v>oprema za ventilaciju i hlađenje</v>
          </cell>
          <cell r="D24">
            <v>0</v>
          </cell>
          <cell r="E24">
            <v>0</v>
          </cell>
          <cell r="F24">
            <v>4808.3</v>
          </cell>
          <cell r="G24">
            <v>1045.1400000000001</v>
          </cell>
          <cell r="H24">
            <v>3763.16</v>
          </cell>
          <cell r="I24">
            <v>113</v>
          </cell>
          <cell r="J24">
            <v>16.02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011066</v>
          </cell>
          <cell r="B25" t="str">
            <v>ostala nepomenuta oprema-elektronska</v>
          </cell>
          <cell r="C25" t="str">
            <v>oprema za snimanje i umnožavanje</v>
          </cell>
          <cell r="D25">
            <v>0</v>
          </cell>
          <cell r="E25">
            <v>0</v>
          </cell>
          <cell r="F25">
            <v>297.66000000000003</v>
          </cell>
          <cell r="G25">
            <v>1072.73</v>
          </cell>
          <cell r="H25">
            <v>-775.06999999999994</v>
          </cell>
          <cell r="I25">
            <v>113</v>
          </cell>
          <cell r="J25">
            <v>16.02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011068</v>
          </cell>
          <cell r="B26" t="str">
            <v>OPREMA ZA TEHNICKI PREGLED VOZILA</v>
          </cell>
          <cell r="C26" t="str">
            <v>ostala nepomenuta oprema-elektronska</v>
          </cell>
          <cell r="D26">
            <v>0</v>
          </cell>
          <cell r="E26">
            <v>0</v>
          </cell>
          <cell r="F26">
            <v>17050.37</v>
          </cell>
          <cell r="G26">
            <v>827.28</v>
          </cell>
          <cell r="H26">
            <v>16223.089999999998</v>
          </cell>
          <cell r="I26">
            <v>113</v>
          </cell>
          <cell r="J26">
            <v>16.02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01107</v>
          </cell>
          <cell r="B27" t="str">
            <v>oprema za teh.pregled- mehanička</v>
          </cell>
          <cell r="C27" t="str">
            <v>OPREMA ZA TEHNICKI PREGLED VOZILA</v>
          </cell>
          <cell r="D27">
            <v>857639.79</v>
          </cell>
          <cell r="E27">
            <v>0</v>
          </cell>
          <cell r="F27">
            <v>1857.59</v>
          </cell>
          <cell r="G27">
            <v>0</v>
          </cell>
          <cell r="H27">
            <v>859497.38</v>
          </cell>
          <cell r="I27">
            <v>113</v>
          </cell>
          <cell r="J27">
            <v>16.02</v>
          </cell>
          <cell r="K27">
            <v>0</v>
          </cell>
          <cell r="L27">
            <v>234461.68</v>
          </cell>
          <cell r="M27">
            <v>0</v>
          </cell>
          <cell r="N27">
            <v>12963.65</v>
          </cell>
          <cell r="O27">
            <v>0</v>
          </cell>
          <cell r="P27">
            <v>247425.33</v>
          </cell>
        </row>
        <row r="28">
          <cell r="A28" t="str">
            <v>011071</v>
          </cell>
          <cell r="B28" t="str">
            <v>oprema za teh.pregled- hidraulična</v>
          </cell>
          <cell r="C28" t="str">
            <v>oprema za teh.pregled- mehanička</v>
          </cell>
          <cell r="D28">
            <v>0</v>
          </cell>
          <cell r="E28">
            <v>0</v>
          </cell>
          <cell r="F28">
            <v>966.28</v>
          </cell>
          <cell r="G28">
            <v>11309.84</v>
          </cell>
          <cell r="H28">
            <v>-10343.56</v>
          </cell>
          <cell r="I28">
            <v>113</v>
          </cell>
          <cell r="J28">
            <v>16.02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011072</v>
          </cell>
          <cell r="B29" t="str">
            <v>oprema za teh.pregled- elektronska</v>
          </cell>
          <cell r="C29" t="str">
            <v>oprema za teh.pregled- hidraulična</v>
          </cell>
          <cell r="D29">
            <v>0</v>
          </cell>
          <cell r="E29">
            <v>0</v>
          </cell>
          <cell r="F29">
            <v>999.6</v>
          </cell>
          <cell r="G29">
            <v>999.6</v>
          </cell>
          <cell r="H29">
            <v>0</v>
          </cell>
          <cell r="I29">
            <v>113</v>
          </cell>
          <cell r="J29">
            <v>16.02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011073</v>
          </cell>
          <cell r="B30" t="str">
            <v>oprema za teh.pregled- ostala</v>
          </cell>
          <cell r="C30" t="str">
            <v>oprema za teh.pregled- elektronska</v>
          </cell>
          <cell r="D30">
            <v>0</v>
          </cell>
          <cell r="E30">
            <v>0</v>
          </cell>
          <cell r="F30">
            <v>32975.75</v>
          </cell>
          <cell r="G30">
            <v>33312.949999999997</v>
          </cell>
          <cell r="H30">
            <v>-337.19999999999709</v>
          </cell>
          <cell r="I30">
            <v>113</v>
          </cell>
          <cell r="J30">
            <v>16.02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011074</v>
          </cell>
          <cell r="B31" t="str">
            <v>Objekti za neposredno obavljanje djelatnosti osiguranja u Crnoj Gori u izgradnji odnosno izradi-zgrade u niksicu</v>
          </cell>
          <cell r="C31" t="str">
            <v>oprema za teh.pregled- ostala</v>
          </cell>
          <cell r="D31">
            <v>0</v>
          </cell>
          <cell r="E31">
            <v>0</v>
          </cell>
          <cell r="F31">
            <v>149.94</v>
          </cell>
          <cell r="G31">
            <v>149.94</v>
          </cell>
          <cell r="H31">
            <v>0</v>
          </cell>
          <cell r="I31">
            <v>113</v>
          </cell>
          <cell r="J31">
            <v>16.02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01110</v>
          </cell>
          <cell r="B32" t="str">
            <v>ISPRAVKA VRIJEDNOSTI OBJEKATA ZA NEPOSREDNO OBAVLJANJE DJELATNOSTI OSIGURANJA U CRNOJ GORI U IZGRADNJI ODNOSNO IZRADI-ZGRADE U NIKSICU</v>
          </cell>
          <cell r="C32" t="str">
            <v>Višak po popisu</v>
          </cell>
          <cell r="D32">
            <v>0</v>
          </cell>
          <cell r="E32">
            <v>0</v>
          </cell>
          <cell r="F32">
            <v>54565</v>
          </cell>
          <cell r="G32">
            <v>0</v>
          </cell>
          <cell r="H32">
            <v>54565</v>
          </cell>
          <cell r="I32">
            <v>113</v>
          </cell>
          <cell r="J32">
            <v>16.02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01111</v>
          </cell>
          <cell r="B33" t="str">
            <v>Investicione nekretnine u izgradnji i izradi u Crnoj Gori</v>
          </cell>
          <cell r="C33" t="str">
            <v>Manjak po popisu</v>
          </cell>
          <cell r="D33">
            <v>0</v>
          </cell>
          <cell r="E33">
            <v>0</v>
          </cell>
          <cell r="F33">
            <v>0</v>
          </cell>
          <cell r="G33">
            <v>43148.44</v>
          </cell>
          <cell r="H33">
            <v>-43148.44</v>
          </cell>
          <cell r="I33">
            <v>113</v>
          </cell>
          <cell r="J33">
            <v>16.02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01401</v>
          </cell>
          <cell r="B34" t="str">
            <v>Ispravka vrijednosti objekata za neposredno obavljanje djelatnosti osiguranja u Crnoj Gori zbog amortizacije</v>
          </cell>
          <cell r="C34" t="str">
            <v>Objekti za neposredno obavljanje djelatnosti osiguranja u Crnoj Gori u izgradnji odnosno izradi-zgrade u niksicu</v>
          </cell>
          <cell r="D34">
            <v>714799.95</v>
          </cell>
          <cell r="E34">
            <v>0</v>
          </cell>
          <cell r="F34">
            <v>0</v>
          </cell>
          <cell r="G34">
            <v>0</v>
          </cell>
          <cell r="H34">
            <v>714799.95</v>
          </cell>
          <cell r="I34">
            <v>12</v>
          </cell>
          <cell r="J34">
            <v>16.04</v>
          </cell>
          <cell r="K34">
            <v>0</v>
          </cell>
          <cell r="L34">
            <v>714799.95</v>
          </cell>
          <cell r="M34">
            <v>0</v>
          </cell>
          <cell r="N34">
            <v>0</v>
          </cell>
          <cell r="O34">
            <v>0</v>
          </cell>
          <cell r="P34">
            <v>714799.95</v>
          </cell>
        </row>
        <row r="35">
          <cell r="A35" t="str">
            <v>01409</v>
          </cell>
          <cell r="B35" t="str">
            <v>ISPRAVKA VRIJEDNOSTI NETO SADAŠNJE VRIJEDNOSTI BUDUĆIH ZAKUPA POSL.OBJEKATA-OSTALO</v>
          </cell>
          <cell r="C35" t="str">
            <v>ISPRAVKA VRIJEDNOSTI OBJEKATA ZA NEPOSREDNO OBAVLJANJE DJELATNOSTI OSIGURANJA U CRNOJ GORI U IZGRADNJI ODNOSNO IZRADI-ZGRADE U NIKSICU</v>
          </cell>
          <cell r="D35">
            <v>0</v>
          </cell>
          <cell r="E35">
            <v>714799.95</v>
          </cell>
          <cell r="F35">
            <v>0</v>
          </cell>
          <cell r="G35">
            <v>0</v>
          </cell>
          <cell r="H35">
            <v>-714799.95</v>
          </cell>
          <cell r="I35">
            <v>12</v>
          </cell>
          <cell r="J35">
            <v>16.04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0160</v>
          </cell>
          <cell r="B36" t="str">
            <v>ISPRAVKA VRIJEDNOSTI  ZAKUPA POSLOVNIH OBJEKATA -LOVĆEN ŽIVOTNA</v>
          </cell>
          <cell r="C36" t="str">
            <v>Investicione nekretnine u izgradnji i izradi u Crnoj Gori</v>
          </cell>
          <cell r="D36">
            <v>37050</v>
          </cell>
          <cell r="E36">
            <v>0</v>
          </cell>
          <cell r="F36">
            <v>0</v>
          </cell>
          <cell r="G36">
            <v>0</v>
          </cell>
          <cell r="H36">
            <v>37050</v>
          </cell>
          <cell r="I36">
            <v>15</v>
          </cell>
          <cell r="J36">
            <v>17.07</v>
          </cell>
          <cell r="K36">
            <v>0</v>
          </cell>
          <cell r="L36">
            <v>1000000</v>
          </cell>
          <cell r="M36">
            <v>0</v>
          </cell>
          <cell r="N36">
            <v>281583.52999999997</v>
          </cell>
          <cell r="O36">
            <v>1232968.71</v>
          </cell>
          <cell r="P36">
            <v>48614.820000000065</v>
          </cell>
        </row>
        <row r="37">
          <cell r="A37" t="str">
            <v>01900</v>
          </cell>
          <cell r="B37" t="str">
            <v>ISPRAVKA VRIJEDNOSTI  ZAKUPA POSLOVNIH OBJEKATA -LOVĆEN AUTO</v>
          </cell>
          <cell r="C37" t="str">
            <v>Ispravka vrijednosti objekata za neposredno obavljanje djelatnosti osiguranja u Crnoj Gori zbog amortizacije</v>
          </cell>
          <cell r="D37">
            <v>0</v>
          </cell>
          <cell r="E37">
            <v>2631600.25</v>
          </cell>
          <cell r="F37">
            <v>0</v>
          </cell>
          <cell r="G37">
            <v>286866.17</v>
          </cell>
          <cell r="H37">
            <v>-2918466.42</v>
          </cell>
          <cell r="I37">
            <v>11</v>
          </cell>
          <cell r="J37">
            <v>16.05</v>
          </cell>
          <cell r="K37">
            <v>0</v>
          </cell>
          <cell r="L37">
            <v>0</v>
          </cell>
          <cell r="M37">
            <v>2203787.1861</v>
          </cell>
          <cell r="N37">
            <v>559471.91</v>
          </cell>
          <cell r="O37">
            <v>135525.35</v>
          </cell>
          <cell r="P37">
            <v>-1779840.6261</v>
          </cell>
        </row>
        <row r="38">
          <cell r="A38" t="str">
            <v>0190011</v>
          </cell>
          <cell r="B38" t="str">
            <v>Ispr.vrij.obj. za dj.osig. od metala, drveta i ost</v>
          </cell>
          <cell r="C38" t="str">
            <v>ISPRAVKA VRIJEDNOSTI NETO SADAŠNJE VRIJEDNOSTI BUDUĆIH ZAKUPA POSL.OBJEKATA-OSTALO</v>
          </cell>
          <cell r="D38">
            <v>0</v>
          </cell>
          <cell r="E38">
            <v>122503.7</v>
          </cell>
          <cell r="F38">
            <v>5982.79</v>
          </cell>
          <cell r="G38">
            <v>113464.28</v>
          </cell>
          <cell r="H38">
            <v>-229985.19</v>
          </cell>
          <cell r="I38">
            <v>12</v>
          </cell>
          <cell r="J38">
            <v>16.05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0190018</v>
          </cell>
          <cell r="B39" t="str">
            <v>Ispravka vrijednosti objekata za neposredno obavljanje djelatnosti osiguranja u Crnoj Gori usljed umanjenja</v>
          </cell>
          <cell r="C39" t="str">
            <v>ISPRAVKA VRIJEDNOSTI  ZAKUPA POSLOVNIH OBJEKATA -LOVĆEN ŽIVOTNA</v>
          </cell>
          <cell r="D39">
            <v>0</v>
          </cell>
          <cell r="E39">
            <v>64884.84</v>
          </cell>
          <cell r="F39">
            <v>0</v>
          </cell>
          <cell r="G39">
            <v>64885.02</v>
          </cell>
          <cell r="H39">
            <v>-129769.85999999999</v>
          </cell>
          <cell r="I39">
            <v>12</v>
          </cell>
          <cell r="J39">
            <v>16.05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01900188</v>
          </cell>
          <cell r="B40" t="str">
            <v>Ispravka vrijednosti opreme za neposredno obavljanje djelatnosti osiguranja zbog amortizacije-transp.sredstva</v>
          </cell>
          <cell r="C40" t="str">
            <v>ISPRAVKA VRIJEDNOSTI  ZAKUPA POSLOVNIH OBJEKATA -LOVĆEN AUTO</v>
          </cell>
          <cell r="D40">
            <v>0</v>
          </cell>
          <cell r="E40">
            <v>15365.73</v>
          </cell>
          <cell r="F40">
            <v>9797.92</v>
          </cell>
          <cell r="G40">
            <v>17180.71</v>
          </cell>
          <cell r="H40">
            <v>-22748.519999999997</v>
          </cell>
          <cell r="I40">
            <v>12</v>
          </cell>
          <cell r="J40">
            <v>16.05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019002</v>
          </cell>
          <cell r="B41" t="str">
            <v>ISPRAVKA VRIJEDNOSTI OPREME ZA NEPOSREDNO OBAVLJANJE DJELATNOSTI OSIGURANJA ZBOG AMORTIZACIJE-TRANSP.SREDSTVA FINANSIJSKI LIZING</v>
          </cell>
          <cell r="C41" t="str">
            <v>Ispr.vrij.obj. za dj.osig. od metala, drveta i ost</v>
          </cell>
          <cell r="D41">
            <v>0</v>
          </cell>
          <cell r="E41">
            <v>0</v>
          </cell>
          <cell r="F41">
            <v>0</v>
          </cell>
          <cell r="G41">
            <v>90.72</v>
          </cell>
          <cell r="H41">
            <v>-90.72</v>
          </cell>
          <cell r="I41">
            <v>11</v>
          </cell>
          <cell r="J41">
            <v>16.05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01902</v>
          </cell>
          <cell r="B42" t="str">
            <v>Ispravka vrijednosti opreme za neposredno obavljanje djelatnosti osiguranja zbog amortizacije-ptt oprema</v>
          </cell>
          <cell r="C42" t="str">
            <v>Ispravka vrijednosti objekata za neposredno obavljanje djelatnosti osiguranja u Crnoj Gori usljed umanjenja</v>
          </cell>
          <cell r="D42">
            <v>0</v>
          </cell>
          <cell r="E42">
            <v>48333.84</v>
          </cell>
          <cell r="F42">
            <v>0</v>
          </cell>
          <cell r="G42">
            <v>97467.87</v>
          </cell>
          <cell r="H42">
            <v>-145801.71</v>
          </cell>
          <cell r="I42">
            <v>11</v>
          </cell>
          <cell r="J42">
            <v>16.05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019202</v>
          </cell>
          <cell r="B43" t="str">
            <v>Ispravka vrijednosti opreme za neposredno obavljanje djelatnosti osiguranja zbog amortizacije-kanc.namjestaj</v>
          </cell>
          <cell r="C43" t="str">
            <v>Ispravka vrijednosti opreme za neposredno obavljanje djelatnosti osiguranja zbog amortizacije-transp.sredstva</v>
          </cell>
          <cell r="D43">
            <v>0</v>
          </cell>
          <cell r="E43">
            <v>671141.61</v>
          </cell>
          <cell r="F43">
            <v>64925.13</v>
          </cell>
          <cell r="G43">
            <v>88890.29</v>
          </cell>
          <cell r="H43">
            <v>-695106.77</v>
          </cell>
          <cell r="I43">
            <v>113</v>
          </cell>
          <cell r="J43">
            <v>16.05</v>
          </cell>
          <cell r="K43">
            <v>0</v>
          </cell>
          <cell r="L43">
            <v>0</v>
          </cell>
          <cell r="M43">
            <v>407295.14</v>
          </cell>
          <cell r="N43">
            <v>0</v>
          </cell>
          <cell r="O43">
            <v>74637.320000000007</v>
          </cell>
          <cell r="P43">
            <v>-481932.46</v>
          </cell>
        </row>
        <row r="44">
          <cell r="A44" t="str">
            <v>0192021</v>
          </cell>
          <cell r="B44" t="str">
            <v>ispr.vrijed.kance.i ostali namjestaj - drvo</v>
          </cell>
          <cell r="C44" t="str">
            <v>ISPRAVKA VRIJEDNOSTI OPREME ZA NEPOSREDNO OBAVLJANJE DJELATNOSTI OSIGURANJA ZBOG AMORTIZACIJE-TRANSP.SREDSTVA FINANSIJSKI LIZING</v>
          </cell>
          <cell r="D44">
            <v>0</v>
          </cell>
          <cell r="E44">
            <v>33434.239999999998</v>
          </cell>
          <cell r="F44">
            <v>0</v>
          </cell>
          <cell r="G44">
            <v>0</v>
          </cell>
          <cell r="H44">
            <v>-33434.239999999998</v>
          </cell>
          <cell r="I44">
            <v>113</v>
          </cell>
          <cell r="J44">
            <v>16.05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019203</v>
          </cell>
          <cell r="B45" t="str">
            <v>isp.vrij.kancel.i ostali namjestaj-ostali materija</v>
          </cell>
          <cell r="C45" t="str">
            <v>Ispravka vrijednosti opreme za neposredno obavljanje djelatnosti osiguranja zbog amortizacije-ptt oprema</v>
          </cell>
          <cell r="D45">
            <v>0</v>
          </cell>
          <cell r="E45">
            <v>116634.64</v>
          </cell>
          <cell r="F45">
            <v>0</v>
          </cell>
          <cell r="G45">
            <v>2523.86</v>
          </cell>
          <cell r="H45">
            <v>-119158.5</v>
          </cell>
          <cell r="I45">
            <v>113</v>
          </cell>
          <cell r="J45">
            <v>16.05</v>
          </cell>
          <cell r="K45">
            <v>0</v>
          </cell>
          <cell r="L45">
            <v>0</v>
          </cell>
          <cell r="M45">
            <v>59101.11</v>
          </cell>
          <cell r="N45">
            <v>0</v>
          </cell>
          <cell r="O45">
            <v>12435.23</v>
          </cell>
          <cell r="P45">
            <v>-71536.34</v>
          </cell>
        </row>
        <row r="46">
          <cell r="A46" t="str">
            <v>019204</v>
          </cell>
          <cell r="B46" t="str">
            <v>ispra.vrij.ostal.namje.i ost.kanc.oprema</v>
          </cell>
          <cell r="C46" t="str">
            <v>Ispravka vrijednosti opreme za neposredno obavljanje djelatnosti osiguranja zbog amortizacije-kanc.namjestaj</v>
          </cell>
          <cell r="D46">
            <v>0</v>
          </cell>
          <cell r="E46">
            <v>650403.24</v>
          </cell>
          <cell r="F46">
            <v>0</v>
          </cell>
          <cell r="G46">
            <v>0</v>
          </cell>
          <cell r="H46">
            <v>-650403.24</v>
          </cell>
          <cell r="I46">
            <v>113</v>
          </cell>
          <cell r="J46">
            <v>16.05</v>
          </cell>
          <cell r="K46">
            <v>0</v>
          </cell>
          <cell r="L46">
            <v>0</v>
          </cell>
          <cell r="M46">
            <v>278064.45</v>
          </cell>
          <cell r="N46">
            <v>0</v>
          </cell>
          <cell r="O46">
            <v>71078.89</v>
          </cell>
          <cell r="P46">
            <v>-349143.34</v>
          </cell>
        </row>
        <row r="47">
          <cell r="A47" t="str">
            <v>0192041</v>
          </cell>
          <cell r="B47" t="str">
            <v>isp.vrij.-oprema za čuvanje novca i HOV</v>
          </cell>
          <cell r="C47" t="str">
            <v>ispr.vrijed.kance.i ostali namjestaj - drvo</v>
          </cell>
          <cell r="D47">
            <v>0</v>
          </cell>
          <cell r="E47">
            <v>0</v>
          </cell>
          <cell r="F47">
            <v>0</v>
          </cell>
          <cell r="G47">
            <v>9164.7199999999993</v>
          </cell>
          <cell r="H47">
            <v>-9164.7199999999993</v>
          </cell>
          <cell r="I47">
            <v>113</v>
          </cell>
          <cell r="J47">
            <v>16.05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0192043</v>
          </cell>
          <cell r="B48" t="str">
            <v>Ispravka vrijednosti opreme za neposredno obavljanje djelatnosti osiguranja zbog amortizacije-el.racunari</v>
          </cell>
          <cell r="C48" t="str">
            <v>isp.vrij.kancel.i ostali namjestaj-ostali materija</v>
          </cell>
          <cell r="D48">
            <v>0</v>
          </cell>
          <cell r="E48">
            <v>0</v>
          </cell>
          <cell r="F48">
            <v>0</v>
          </cell>
          <cell r="G48">
            <v>4398.6000000000004</v>
          </cell>
          <cell r="H48">
            <v>-4398.6000000000004</v>
          </cell>
          <cell r="I48">
            <v>113</v>
          </cell>
          <cell r="J48">
            <v>16.05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0192044</v>
          </cell>
          <cell r="B49" t="str">
            <v>ISPRAVKA VRIJEDNOSTI OPREME ZA NEPOSREDNO OBAVLJANJE DJELATNOSTI OSIGURANJA ZBOG AMORTIZACIJE-EL.RACUNARI UZETE NA FINANASIJSKI LIZING</v>
          </cell>
          <cell r="C49" t="str">
            <v>ispra.vrij.ostal.namje.i ost.kanc.oprema</v>
          </cell>
          <cell r="D49">
            <v>0</v>
          </cell>
          <cell r="E49">
            <v>0</v>
          </cell>
          <cell r="F49">
            <v>286.31</v>
          </cell>
          <cell r="G49">
            <v>223.8</v>
          </cell>
          <cell r="H49">
            <v>62.509999999999991</v>
          </cell>
          <cell r="I49">
            <v>113</v>
          </cell>
          <cell r="J49">
            <v>16.05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0192045</v>
          </cell>
          <cell r="B50" t="str">
            <v>Ispravka vrijednosti opreme za neposredno obavljanje djelatnosti osiguranja zbog amortizacije-ostala oprema</v>
          </cell>
          <cell r="C50" t="str">
            <v>isp.vrij.-oprema za čuvanje novca i HOV</v>
          </cell>
          <cell r="D50">
            <v>0</v>
          </cell>
          <cell r="E50">
            <v>0</v>
          </cell>
          <cell r="F50">
            <v>0</v>
          </cell>
          <cell r="G50">
            <v>21.36</v>
          </cell>
          <cell r="H50">
            <v>-21.36</v>
          </cell>
          <cell r="I50">
            <v>113</v>
          </cell>
          <cell r="J50">
            <v>16.05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019205</v>
          </cell>
          <cell r="B51" t="str">
            <v>ispr.vrij.ostala nepomenuta opr.-ostalo</v>
          </cell>
          <cell r="C51" t="str">
            <v>Ispravka vrijednosti opreme za neposredno obavljanje djelatnosti osiguranja zbog amortizacije-el.racunari</v>
          </cell>
          <cell r="D51">
            <v>0</v>
          </cell>
          <cell r="E51">
            <v>1064305.95</v>
          </cell>
          <cell r="F51">
            <v>540.11</v>
          </cell>
          <cell r="G51">
            <v>89371.39</v>
          </cell>
          <cell r="H51">
            <v>-1153137.2299999997</v>
          </cell>
          <cell r="I51">
            <v>113</v>
          </cell>
          <cell r="J51">
            <v>16.05</v>
          </cell>
          <cell r="K51">
            <v>0</v>
          </cell>
          <cell r="L51">
            <v>0</v>
          </cell>
          <cell r="M51">
            <v>475267.94</v>
          </cell>
          <cell r="N51">
            <v>0</v>
          </cell>
          <cell r="O51">
            <v>114603.8</v>
          </cell>
          <cell r="P51">
            <v>-589871.74</v>
          </cell>
        </row>
        <row r="52">
          <cell r="A52" t="str">
            <v>0192051</v>
          </cell>
          <cell r="B52" t="str">
            <v>isprav.vrijed.računske i pisa.masin-elektronske</v>
          </cell>
          <cell r="C52" t="str">
            <v>ISPRAVKA VRIJEDNOSTI OPREME ZA NEPOSREDNO OBAVLJANJE DJELATNOSTI OSIGURANJA ZBOG AMORTIZACIJE-EL.RACUNARI UZETE NA FINANASIJSKI LIZING</v>
          </cell>
          <cell r="D52">
            <v>0</v>
          </cell>
          <cell r="E52">
            <v>99494.71</v>
          </cell>
          <cell r="F52">
            <v>0</v>
          </cell>
          <cell r="G52">
            <v>0</v>
          </cell>
          <cell r="H52">
            <v>-99494.71</v>
          </cell>
          <cell r="I52">
            <v>113</v>
          </cell>
          <cell r="J52">
            <v>16.05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019206</v>
          </cell>
          <cell r="B53" t="str">
            <v>isp.vrij.-oprema za grijanje</v>
          </cell>
          <cell r="C53" t="str">
            <v>Ispravka vrijednosti opreme za neposredno obavljanje djelatnosti osiguranja zbog amortizacije-ostala oprema</v>
          </cell>
          <cell r="D53">
            <v>0</v>
          </cell>
          <cell r="E53">
            <v>498951.38</v>
          </cell>
          <cell r="F53">
            <v>0</v>
          </cell>
          <cell r="G53">
            <v>0</v>
          </cell>
          <cell r="H53">
            <v>-498951.38</v>
          </cell>
          <cell r="I53">
            <v>113</v>
          </cell>
          <cell r="J53">
            <v>16.05</v>
          </cell>
          <cell r="K53">
            <v>0</v>
          </cell>
          <cell r="L53">
            <v>0</v>
          </cell>
          <cell r="M53">
            <v>169066.9</v>
          </cell>
          <cell r="N53">
            <v>0</v>
          </cell>
          <cell r="O53">
            <v>32130.47</v>
          </cell>
          <cell r="P53">
            <v>-201197.37</v>
          </cell>
        </row>
        <row r="54">
          <cell r="A54" t="str">
            <v>0192060</v>
          </cell>
          <cell r="B54" t="str">
            <v>isp.vrij.-oprema za ventilaciju i hlađenje</v>
          </cell>
          <cell r="C54" t="str">
            <v>ispr.vrij.ostala nepomenuta opr.-ostalo</v>
          </cell>
          <cell r="D54">
            <v>0</v>
          </cell>
          <cell r="E54">
            <v>0</v>
          </cell>
          <cell r="F54">
            <v>4380.6499999999996</v>
          </cell>
          <cell r="G54">
            <v>14190.47</v>
          </cell>
          <cell r="H54">
            <v>-9809.82</v>
          </cell>
          <cell r="I54">
            <v>113</v>
          </cell>
          <cell r="J54">
            <v>16.05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0192061</v>
          </cell>
          <cell r="B55" t="str">
            <v>isp.vrij.-oprema za održavanje</v>
          </cell>
          <cell r="C55" t="str">
            <v>isprav.vrijed.računske i pisa.masin-elektronske</v>
          </cell>
          <cell r="D55">
            <v>0</v>
          </cell>
          <cell r="E55">
            <v>0</v>
          </cell>
          <cell r="F55">
            <v>0</v>
          </cell>
          <cell r="G55">
            <v>58.42</v>
          </cell>
          <cell r="H55">
            <v>-58.42</v>
          </cell>
          <cell r="I55">
            <v>113</v>
          </cell>
          <cell r="J55">
            <v>16.05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0192063</v>
          </cell>
          <cell r="B56" t="str">
            <v>isp.vrij.-oprema za snimanje i umnožavanje</v>
          </cell>
          <cell r="C56" t="str">
            <v>isp.vrij.-oprema za grijanje</v>
          </cell>
          <cell r="D56">
            <v>0</v>
          </cell>
          <cell r="E56">
            <v>0</v>
          </cell>
          <cell r="F56">
            <v>0</v>
          </cell>
          <cell r="G56">
            <v>529.67999999999995</v>
          </cell>
          <cell r="H56">
            <v>-529.67999999999995</v>
          </cell>
          <cell r="I56">
            <v>113</v>
          </cell>
          <cell r="J56">
            <v>16.05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0192064</v>
          </cell>
          <cell r="B57" t="str">
            <v>ispr.vrij.ostala nepomenuta opr.-elektronska</v>
          </cell>
          <cell r="C57" t="str">
            <v>isp.vrij.-oprema za ventilaciju i hlađenje</v>
          </cell>
          <cell r="D57">
            <v>0</v>
          </cell>
          <cell r="E57">
            <v>0</v>
          </cell>
          <cell r="F57">
            <v>0</v>
          </cell>
          <cell r="G57">
            <v>6068.54</v>
          </cell>
          <cell r="H57">
            <v>-6068.54</v>
          </cell>
          <cell r="I57">
            <v>113</v>
          </cell>
          <cell r="J57">
            <v>16.05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0192065</v>
          </cell>
          <cell r="B58" t="str">
            <v>Ispravka vrijednosti opreme za neposredno obavljanje djelatnosti osiguranja zbog amortizacije-tehn.pregled</v>
          </cell>
          <cell r="C58" t="str">
            <v>isp.vrij.-oprema za održavanje</v>
          </cell>
          <cell r="D58">
            <v>0</v>
          </cell>
          <cell r="E58">
            <v>0</v>
          </cell>
          <cell r="F58">
            <v>0</v>
          </cell>
          <cell r="G58">
            <v>4536.6000000000004</v>
          </cell>
          <cell r="H58">
            <v>-4536.6000000000004</v>
          </cell>
          <cell r="I58">
            <v>113</v>
          </cell>
          <cell r="J58">
            <v>16.05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0192066</v>
          </cell>
          <cell r="B59" t="str">
            <v>ispra.vrijed.oprema za tehnič.pregled- mehanička</v>
          </cell>
          <cell r="C59" t="str">
            <v>isp.vrij.-oprema za snimanje i umnožavanje</v>
          </cell>
          <cell r="D59">
            <v>0</v>
          </cell>
          <cell r="E59">
            <v>0</v>
          </cell>
          <cell r="F59">
            <v>1072.73</v>
          </cell>
          <cell r="G59">
            <v>7520.55</v>
          </cell>
          <cell r="H59">
            <v>-6447.82</v>
          </cell>
          <cell r="I59">
            <v>113</v>
          </cell>
          <cell r="J59">
            <v>16.05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0192068</v>
          </cell>
          <cell r="B60" t="str">
            <v>ispra.vrijed.oprema za tehnič.pregled- hidraulična</v>
          </cell>
          <cell r="C60" t="str">
            <v>ispr.vrij.ostala nepomenuta opr.-elektronska</v>
          </cell>
          <cell r="D60">
            <v>0</v>
          </cell>
          <cell r="E60">
            <v>0</v>
          </cell>
          <cell r="F60">
            <v>827.28</v>
          </cell>
          <cell r="G60">
            <v>16339.35</v>
          </cell>
          <cell r="H60">
            <v>-15512.07</v>
          </cell>
          <cell r="I60">
            <v>113</v>
          </cell>
          <cell r="J60">
            <v>16.05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019207</v>
          </cell>
          <cell r="B61" t="str">
            <v>ispra.vrijed.oprema za tehnič.pregled- elektronska</v>
          </cell>
          <cell r="C61" t="str">
            <v>Ispravka vrijednosti opreme za neposredno obavljanje djelatnosti osiguranja zbog amortizacije-tehn.pregled</v>
          </cell>
          <cell r="D61">
            <v>0</v>
          </cell>
          <cell r="E61">
            <v>673552.3</v>
          </cell>
          <cell r="F61">
            <v>0</v>
          </cell>
          <cell r="G61">
            <v>0</v>
          </cell>
          <cell r="H61">
            <v>-673552.3</v>
          </cell>
          <cell r="I61">
            <v>113</v>
          </cell>
          <cell r="J61">
            <v>16.05</v>
          </cell>
          <cell r="K61">
            <v>0</v>
          </cell>
          <cell r="L61">
            <v>0</v>
          </cell>
          <cell r="M61">
            <v>36611.050000000003</v>
          </cell>
          <cell r="N61">
            <v>0</v>
          </cell>
          <cell r="O61">
            <v>59566.36</v>
          </cell>
          <cell r="P61">
            <v>-96177.41</v>
          </cell>
        </row>
        <row r="62">
          <cell r="A62" t="str">
            <v>0192071</v>
          </cell>
          <cell r="B62" t="str">
            <v>ispra.vrijed.oprema za tehnič.pregled- elektronska</v>
          </cell>
          <cell r="C62" t="str">
            <v>ispra.vrijed.oprema za tehnič.pregled- mehanička</v>
          </cell>
          <cell r="D62">
            <v>0</v>
          </cell>
          <cell r="E62">
            <v>0</v>
          </cell>
          <cell r="F62">
            <v>2213.96</v>
          </cell>
          <cell r="G62">
            <v>16600.32</v>
          </cell>
          <cell r="H62">
            <v>-14386.36</v>
          </cell>
          <cell r="I62">
            <v>113</v>
          </cell>
          <cell r="J62">
            <v>16.05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0192072</v>
          </cell>
          <cell r="B63" t="str">
            <v>AKCIJE KOJIMA SE TRGUJE NA ORGANIZOVANOM TRŽIŠTU HARTIJA OD VRIJEDNOSTI (OSIM AKCIJA NA KONTU 0231)-DUNAV RE</v>
          </cell>
          <cell r="C63" t="str">
            <v>ispra.vrijed.oprema za tehnič.pregled- hidraulična</v>
          </cell>
          <cell r="D63">
            <v>0</v>
          </cell>
          <cell r="E63">
            <v>0</v>
          </cell>
          <cell r="F63">
            <v>174.65</v>
          </cell>
          <cell r="G63">
            <v>8662.49</v>
          </cell>
          <cell r="H63">
            <v>-8487.84</v>
          </cell>
          <cell r="I63">
            <v>113</v>
          </cell>
          <cell r="J63">
            <v>16.05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0192073</v>
          </cell>
          <cell r="B64" t="str">
            <v>Ispravka vrijednosti hartija od vrijednosti usljed umanjenja</v>
          </cell>
          <cell r="C64" t="str">
            <v>ispra.vrijed.oprema za tehnič.pregled- elektronska</v>
          </cell>
          <cell r="D64">
            <v>0</v>
          </cell>
          <cell r="E64">
            <v>0</v>
          </cell>
          <cell r="F64">
            <v>5303.41</v>
          </cell>
          <cell r="G64">
            <v>47884.49</v>
          </cell>
          <cell r="H64">
            <v>-42581.08</v>
          </cell>
          <cell r="I64">
            <v>113</v>
          </cell>
          <cell r="J64">
            <v>16.05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0192074</v>
          </cell>
          <cell r="B65" t="str">
            <v>Ulaganje u plemenite metale, drago kamenje, umjetnička djela i slično</v>
          </cell>
          <cell r="C65" t="str">
            <v>ispra.vrijed.oprema za tehnič.pregled- elektronska</v>
          </cell>
          <cell r="D65">
            <v>0</v>
          </cell>
          <cell r="E65">
            <v>0</v>
          </cell>
          <cell r="F65">
            <v>19.7</v>
          </cell>
          <cell r="G65">
            <v>541.33000000000004</v>
          </cell>
          <cell r="H65">
            <v>-521.63</v>
          </cell>
          <cell r="I65">
            <v>113</v>
          </cell>
          <cell r="J65">
            <v>16.05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02201</v>
          </cell>
          <cell r="B66" t="str">
            <v>ISPRAVKA VRIJEDNOSTI DUGOROČNIH DEPOZITA I DRUGIH DUGOROČNIH FINANSIJSKIH ULAGANJA USLJED UMANJENJA-UMJETNIČKA DJELA</v>
          </cell>
          <cell r="C66" t="str">
            <v>AKCIJE KOJIMA SE TRGUJE NA ORGANIZOVANOM TRŽIŠTU HARTIJA OD VRIJEDNOSTI (OSIM AKCIJA NA KONTU 0231)-DUNAV RE</v>
          </cell>
          <cell r="D66">
            <v>73050.429999999993</v>
          </cell>
          <cell r="E66">
            <v>0</v>
          </cell>
          <cell r="F66">
            <v>29121.66</v>
          </cell>
          <cell r="G66">
            <v>164.09</v>
          </cell>
          <cell r="H66">
            <v>102008</v>
          </cell>
          <cell r="I66">
            <v>33</v>
          </cell>
          <cell r="J66">
            <v>17.04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0239</v>
          </cell>
          <cell r="B67" t="str">
            <v>Druga dugoročna finansijska ulaganja</v>
          </cell>
          <cell r="C67" t="str">
            <v>Ispravka vrijednosti hartija od vrijednosti usljed umanjenja</v>
          </cell>
          <cell r="D67">
            <v>0</v>
          </cell>
          <cell r="E67">
            <v>0</v>
          </cell>
          <cell r="F67">
            <v>0</v>
          </cell>
          <cell r="G67">
            <v>211</v>
          </cell>
          <cell r="H67">
            <v>-211</v>
          </cell>
          <cell r="I67">
            <v>15</v>
          </cell>
          <cell r="J67">
            <v>17.07</v>
          </cell>
          <cell r="K67">
            <v>0</v>
          </cell>
          <cell r="L67">
            <v>0</v>
          </cell>
          <cell r="M67">
            <v>5748.85</v>
          </cell>
          <cell r="N67">
            <v>0</v>
          </cell>
          <cell r="O67">
            <v>1143.3499999999999</v>
          </cell>
          <cell r="P67">
            <v>-6892.2000000000007</v>
          </cell>
        </row>
        <row r="68">
          <cell r="A68" t="str">
            <v>02395</v>
          </cell>
          <cell r="B68" t="str">
            <v>DRUGA DUGOROČNA FINANSIJSKA ULAGANJA-POTRAZIVANJA ZA STAMBENE KREDITE</v>
          </cell>
          <cell r="C68" t="str">
            <v>DUGOROČNA POSLOVNA POTRAŽIVANJA PO OSNOVU OSIGURAVAJUĆIH ODNOSA</v>
          </cell>
          <cell r="D68">
            <v>0</v>
          </cell>
          <cell r="E68">
            <v>0</v>
          </cell>
          <cell r="F68">
            <v>-0.02</v>
          </cell>
          <cell r="G68">
            <v>0</v>
          </cell>
          <cell r="H68">
            <v>-0.02</v>
          </cell>
          <cell r="I68">
            <v>15</v>
          </cell>
          <cell r="J68">
            <v>17.07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0242</v>
          </cell>
          <cell r="B69" t="str">
            <v>DRUGA DUGOROČNA FINANSIJSKA ULAGANJA-LOVĆEN AUTO</v>
          </cell>
          <cell r="C69" t="str">
            <v>Ulaganje u plemenite metale, drago kamenje, umjetnička djela i slično</v>
          </cell>
          <cell r="D69">
            <v>243469.6</v>
          </cell>
          <cell r="E69">
            <v>0</v>
          </cell>
          <cell r="F69">
            <v>18500</v>
          </cell>
          <cell r="G69">
            <v>0</v>
          </cell>
          <cell r="H69">
            <v>261969.6</v>
          </cell>
          <cell r="I69">
            <v>114</v>
          </cell>
          <cell r="J69">
            <v>17.11</v>
          </cell>
          <cell r="K69">
            <v>0</v>
          </cell>
          <cell r="L69">
            <v>158769.60000000001</v>
          </cell>
          <cell r="M69">
            <v>0</v>
          </cell>
          <cell r="N69">
            <v>5850</v>
          </cell>
          <cell r="O69">
            <v>0</v>
          </cell>
          <cell r="P69">
            <v>164619.6</v>
          </cell>
        </row>
        <row r="70">
          <cell r="A70" t="str">
            <v>02429</v>
          </cell>
          <cell r="B70" t="str">
            <v>Ispravka vrijednosti dugoročnih depozita i drugih dugoročnih finansijskih ulaganja usljed umanjenja</v>
          </cell>
          <cell r="C70" t="str">
            <v>ISPRAVKA VRIJEDNOSTI DUGOROČNIH DEPOZITA I DRUGIH DUGOROČNIH FINANSIJSKIH ULAGANJA USLJED UMANJENJA-UMJETNIČKA DJELA</v>
          </cell>
          <cell r="D70">
            <v>0</v>
          </cell>
          <cell r="E70">
            <v>48375.199999999997</v>
          </cell>
          <cell r="F70">
            <v>0</v>
          </cell>
          <cell r="G70">
            <v>0</v>
          </cell>
          <cell r="H70">
            <v>-48375.199999999997</v>
          </cell>
          <cell r="I70">
            <v>114</v>
          </cell>
          <cell r="J70">
            <v>17.11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0247</v>
          </cell>
          <cell r="B71" t="str">
            <v>ISPRAVKA VRIJEDNOSTI DUGOROČNIH DEPOZITA I DRUGIH DUGOROČNIH FINANSIJSKIH ULAGANJA USLJED DISKONTOVANJA-STAMBENI KREDITI</v>
          </cell>
          <cell r="C71" t="str">
            <v>Druga dugoročna finansijska ulaganja</v>
          </cell>
          <cell r="D71">
            <v>831177.02</v>
          </cell>
          <cell r="E71">
            <v>0</v>
          </cell>
          <cell r="F71">
            <v>144269.29999999999</v>
          </cell>
          <cell r="G71">
            <v>180312.01</v>
          </cell>
          <cell r="H71">
            <v>795134.31</v>
          </cell>
          <cell r="I71">
            <v>31</v>
          </cell>
          <cell r="J71">
            <v>17.059999999999999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02470</v>
          </cell>
          <cell r="B72" t="str">
            <v>Ulaganja u objekte</v>
          </cell>
          <cell r="C72" t="str">
            <v>DRUGA DUGOROČNA FINANSIJSKA ULAGANJA-POTRAZIVANJA ZA STAMBENE KREDITE</v>
          </cell>
          <cell r="D72">
            <v>4393.17</v>
          </cell>
          <cell r="E72">
            <v>0.09</v>
          </cell>
          <cell r="F72">
            <v>-3398.49</v>
          </cell>
          <cell r="G72">
            <v>994.59</v>
          </cell>
          <cell r="H72">
            <v>0</v>
          </cell>
          <cell r="I72">
            <v>99</v>
          </cell>
          <cell r="J72">
            <v>17.09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02478</v>
          </cell>
          <cell r="B73" t="str">
            <v>ISPRAVKA VRIJEDNOSTI ULAGANJA U OBJEKTE  KOJE NE SLUŽE ZA POKRIĆE TEHNIČKIH REZERVI</v>
          </cell>
          <cell r="C73" t="str">
            <v>DRUGA DUGOROČNA FINANSIJSKA ULAGANJA-LOVĆEN AUTO</v>
          </cell>
          <cell r="D73">
            <v>696494.96</v>
          </cell>
          <cell r="E73">
            <v>345985.13</v>
          </cell>
          <cell r="F73">
            <v>-350509.83</v>
          </cell>
          <cell r="G73">
            <v>83848.210000000006</v>
          </cell>
          <cell r="H73">
            <v>-5.8207660913467407E-11</v>
          </cell>
          <cell r="I73">
            <v>21</v>
          </cell>
          <cell r="J73">
            <v>17.059999999999999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0249</v>
          </cell>
          <cell r="B74" t="str">
            <v>UDJELI U PRIVREDNIM DRUŠTVIMA-LOVĆEN AUTO DOO</v>
          </cell>
          <cell r="C74" t="str">
            <v>Ispravka vrijednosti dugoročnih depozita i drugih dugoročnih finansijskih ulaganja usljed umanjenja</v>
          </cell>
          <cell r="D74">
            <v>0</v>
          </cell>
          <cell r="E74">
            <v>17193.310000000001</v>
          </cell>
          <cell r="F74">
            <v>6213.39</v>
          </cell>
          <cell r="G74">
            <v>10344.950000000001</v>
          </cell>
          <cell r="H74">
            <v>-21324.870000000003</v>
          </cell>
          <cell r="I74">
            <v>99</v>
          </cell>
          <cell r="J74">
            <v>19.079999999999998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02490</v>
          </cell>
          <cell r="B75" t="str">
            <v>UDJELI U PRIVREDNIM DRUŠTVIMA-NACIONALNI BIRO OSIGURAVAČA CRNE GORE</v>
          </cell>
          <cell r="C75" t="str">
            <v>ISPRAVKA VRIJEDNOSTI DUGOROČNIH DEPOZITA I DRUGIH DUGOROČNIH FINANSIJSKIH ULAGANJA USLJED DISKONTOVANJA-STAMBENI KREDITI</v>
          </cell>
          <cell r="D75">
            <v>0</v>
          </cell>
          <cell r="E75">
            <v>6724.56</v>
          </cell>
          <cell r="F75">
            <v>0</v>
          </cell>
          <cell r="G75">
            <v>-6724.56</v>
          </cell>
          <cell r="H75">
            <v>0</v>
          </cell>
          <cell r="I75">
            <v>99</v>
          </cell>
          <cell r="J75">
            <v>19.079999999999998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02501</v>
          </cell>
          <cell r="B76" t="str">
            <v>ISPRAVKA VRIJEDNOSTI ULAGANJA U UDJELE U DRUŠTVIMA USLJED UMANJENJA-LOVĆEN AUTO</v>
          </cell>
          <cell r="C76" t="str">
            <v>Ulaganja u objekte</v>
          </cell>
          <cell r="D76">
            <v>39872.32</v>
          </cell>
          <cell r="E76">
            <v>0</v>
          </cell>
          <cell r="F76">
            <v>0</v>
          </cell>
          <cell r="G76">
            <v>0</v>
          </cell>
          <cell r="H76">
            <v>39872.32</v>
          </cell>
          <cell r="I76">
            <v>15</v>
          </cell>
          <cell r="J76">
            <v>17.07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02509</v>
          </cell>
          <cell r="B77" t="str">
            <v>EURO OBVEZNICE MONTENEGRO 20.05.2019. KOJIMA SE TRGUJE NA ORGANIZOVANOM TRŽIŠTU HARTIJA OD VRIJEDNOSTI</v>
          </cell>
          <cell r="C77" t="str">
            <v>ISPRAVKA VRIJEDNOSTI ULAGANJA U OBJEKTE  KOJE NE SLUŽE ZA POKRIĆE TEHNIČKIH REZERVI</v>
          </cell>
          <cell r="D77">
            <v>0</v>
          </cell>
          <cell r="E77">
            <v>664.54</v>
          </cell>
          <cell r="F77">
            <v>0</v>
          </cell>
          <cell r="G77">
            <v>4162.4399999999996</v>
          </cell>
          <cell r="H77">
            <v>-4826.9799999999996</v>
          </cell>
          <cell r="I77">
            <v>15</v>
          </cell>
          <cell r="J77">
            <v>17.07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02520</v>
          </cell>
          <cell r="B78" t="str">
            <v>OBVEZNICE, ODNOSNO DRUGE DUŽNIČKE HARTIJE OD VRIJEDNOSTI, KOJIMA SE TRGUJE NA ORGANIZOVANOM TRŽIŠTU HARTIJA OD VRIJEDNOSTI-EURO OBVEZNICE CG-10.03.2021.</v>
          </cell>
          <cell r="C78" t="str">
            <v>Nabavna vrijednost drugih nekretnina, postrojenja i opreme koji nisu namijenjeni za neposredno obavljanje djelatnosti osiguranja</v>
          </cell>
          <cell r="D78">
            <v>0</v>
          </cell>
          <cell r="E78">
            <v>0</v>
          </cell>
          <cell r="F78">
            <v>54853.14</v>
          </cell>
          <cell r="G78">
            <v>0</v>
          </cell>
          <cell r="H78">
            <v>54853.14</v>
          </cell>
          <cell r="I78">
            <v>15</v>
          </cell>
          <cell r="J78">
            <v>17.07</v>
          </cell>
          <cell r="K78">
            <v>0</v>
          </cell>
          <cell r="L78">
            <v>76750.8</v>
          </cell>
          <cell r="M78">
            <v>0</v>
          </cell>
          <cell r="N78">
            <v>0</v>
          </cell>
          <cell r="O78">
            <v>0</v>
          </cell>
          <cell r="P78">
            <v>76750.8</v>
          </cell>
        </row>
        <row r="79">
          <cell r="A79" t="str">
            <v>02600</v>
          </cell>
          <cell r="B79" t="str">
            <v>EURO OBVEZNICE CG-10.03.2021.-REVALORIZACIJA</v>
          </cell>
          <cell r="C79" t="str">
            <v>UDJELI U PRIVREDNIM DRUŠTVIMA-LOVĆEN AUTO DOO</v>
          </cell>
          <cell r="D79">
            <v>11450000</v>
          </cell>
          <cell r="E79">
            <v>0</v>
          </cell>
          <cell r="F79">
            <v>700000</v>
          </cell>
          <cell r="G79">
            <v>0</v>
          </cell>
          <cell r="H79">
            <v>12150000</v>
          </cell>
          <cell r="I79">
            <v>25</v>
          </cell>
          <cell r="J79">
            <v>17.079999999999998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026001</v>
          </cell>
          <cell r="B80" t="str">
            <v>EURO OBVEZNICE CG-10.03.2021.-AMORTIZACIJA RAZLIKE</v>
          </cell>
          <cell r="C80" t="str">
            <v>UDJELI U PRIVREDNIM DRUŠTVIMA-NACIONALNI BIRO OSIGURAVAČA CRNE GORE</v>
          </cell>
          <cell r="D80">
            <v>50000</v>
          </cell>
          <cell r="E80">
            <v>0</v>
          </cell>
          <cell r="F80">
            <v>0</v>
          </cell>
          <cell r="G80">
            <v>0</v>
          </cell>
          <cell r="H80">
            <v>50000</v>
          </cell>
          <cell r="I80">
            <v>25</v>
          </cell>
          <cell r="J80">
            <v>17.079999999999998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02690</v>
          </cell>
          <cell r="B81" t="str">
            <v>OBVEZNICE, ODNOSNO DRUGE DUŽNIČKE HARTIJE OD VRIJEDNOSTI, KOJIMA SE TRGUJE NA ORGANIZOVANOM TRŽIŠTU HARTIJA OD VRIJEDNOSTI-EURO OBVEZNICE CG-21.04.2025.</v>
          </cell>
          <cell r="C81" t="str">
            <v>ISPRAVKA VRIJEDNOSTI ULAGANJA U UDJELE U DRUŠTVIMA USLJED UMANJENJA-LOVĆEN AUTO</v>
          </cell>
          <cell r="D81">
            <v>0</v>
          </cell>
          <cell r="E81">
            <v>11450000</v>
          </cell>
          <cell r="F81">
            <v>0</v>
          </cell>
          <cell r="G81">
            <v>700000</v>
          </cell>
          <cell r="H81">
            <v>-12150000</v>
          </cell>
          <cell r="I81">
            <v>25</v>
          </cell>
          <cell r="J81">
            <v>17.079999999999998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071012</v>
          </cell>
          <cell r="B82" t="str">
            <v>EURO OBVEZNICE CG-21.04.2025..-REVALORIZACIJA</v>
          </cell>
          <cell r="C82" t="str">
            <v>EURO OBVEZNICE MONTENEGRO 20.05.2019. KOJIMA SE TRGUJE NA ORGANIZOVANOM TRŽIŠTU HARTIJA OD VRIJEDNOSTI</v>
          </cell>
          <cell r="D82">
            <v>0.01</v>
          </cell>
          <cell r="E82">
            <v>0</v>
          </cell>
          <cell r="F82">
            <v>0</v>
          </cell>
          <cell r="G82">
            <v>0</v>
          </cell>
          <cell r="H82">
            <v>0.01</v>
          </cell>
          <cell r="I82">
            <v>26</v>
          </cell>
          <cell r="J82">
            <v>18.03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071014</v>
          </cell>
          <cell r="B83" t="str">
            <v>EURO OBVEZNICE CG-21.04.2025..-AMORTIZACIJA RAZLIKE</v>
          </cell>
          <cell r="C83" t="str">
            <v>OBVEZNICE, ODNOSNO DRUGE DUŽNIČKE HARTIJE OD VRIJEDNOSTI, KOJIMA SE TRGUJE NA ORGANIZOVANOM TRŽIŠTU HARTIJA OD VRIJEDNOSTI-EURO OBVEZNICE CG-10.03.2021.</v>
          </cell>
          <cell r="D83">
            <v>4076999.36</v>
          </cell>
          <cell r="E83">
            <v>0</v>
          </cell>
          <cell r="F83">
            <v>0</v>
          </cell>
          <cell r="G83">
            <v>1045384.45</v>
          </cell>
          <cell r="H83">
            <v>3031614.91</v>
          </cell>
          <cell r="I83">
            <v>26</v>
          </cell>
          <cell r="J83">
            <v>18.03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0710141</v>
          </cell>
          <cell r="B84" t="str">
            <v>OBVEZNICE, ODNOSNO DRUGE DUŽNIČKE HARTIJE OD VRIJEDNOSTI, KOJIMA SE TRGUJE NA ORGANIZOVANOM TRŽIŠTU HARTIJA OD VRIJEDNOSTI-EURO OBVEZNICE CG-22.04.2026..</v>
          </cell>
          <cell r="C84" t="str">
            <v>EURO OBVEZNICE CG-10.03.2021.-REVALORIZACIJA</v>
          </cell>
          <cell r="D84">
            <v>195629.22</v>
          </cell>
          <cell r="E84">
            <v>0</v>
          </cell>
          <cell r="F84">
            <v>12042.68</v>
          </cell>
          <cell r="G84">
            <v>189258.27</v>
          </cell>
          <cell r="H84">
            <v>18413.630000000005</v>
          </cell>
          <cell r="I84">
            <v>26</v>
          </cell>
          <cell r="J84">
            <v>18.03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0710142</v>
          </cell>
          <cell r="B85" t="str">
            <v>EURO OBVEZNICE CG-22.04.2026..-REVALORIZACIJA</v>
          </cell>
          <cell r="C85" t="str">
            <v>EURO OBVEZNICE CG-10.03.2021.-AMORTIZACIJA RAZLIKE</v>
          </cell>
          <cell r="D85">
            <v>0</v>
          </cell>
          <cell r="E85">
            <v>125992.58</v>
          </cell>
          <cell r="F85">
            <v>54393.37</v>
          </cell>
          <cell r="G85">
            <v>54388.33</v>
          </cell>
          <cell r="H85">
            <v>-125987.54</v>
          </cell>
          <cell r="I85">
            <v>26</v>
          </cell>
          <cell r="J85">
            <v>18.03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071015</v>
          </cell>
          <cell r="B86" t="str">
            <v>EURO OBVEZNICE CG-22.04.2026.-AMORTIZACIJA RAZLIKE</v>
          </cell>
          <cell r="C86" t="str">
            <v>OBVEZNICE, ODNOSNO DRUGE DUŽNIČKE HARTIJE OD VRIJEDNOSTI, KOJIMA SE TRGUJE NA ORGANIZOVANOM TRŽIŠTU HARTIJA OD VRIJEDNOSTI-EURO OBVEZNICE CG-21.04.2025.</v>
          </cell>
          <cell r="D86">
            <v>6249131</v>
          </cell>
          <cell r="E86">
            <v>0</v>
          </cell>
          <cell r="F86">
            <v>0</v>
          </cell>
          <cell r="G86">
            <v>0</v>
          </cell>
          <cell r="H86">
            <v>6249131</v>
          </cell>
          <cell r="I86">
            <v>26</v>
          </cell>
          <cell r="J86">
            <v>17.03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0710151</v>
          </cell>
          <cell r="B87" t="str">
            <v>OBVEZNICE, ODNOSNO DRUGE DUŽNIČKE HARTIJE OD VRIJEDNOSTI, KOJIMA SE TRGUJE NA ORGANIZOVANOM TRŽIŠTU HARTIJA OD VRIJEDNOSTI-EURO OBVEZNICE CG-10.03.2029.</v>
          </cell>
          <cell r="C87" t="str">
            <v>EURO OBVEZNICE CG-21.04.2025..-REVALORIZACIJA</v>
          </cell>
          <cell r="D87">
            <v>467312.7</v>
          </cell>
          <cell r="E87">
            <v>0</v>
          </cell>
          <cell r="F87">
            <v>275689.92</v>
          </cell>
          <cell r="G87">
            <v>566504.56000000006</v>
          </cell>
          <cell r="H87">
            <v>176498.05999999994</v>
          </cell>
          <cell r="I87">
            <v>26</v>
          </cell>
          <cell r="J87">
            <v>17.03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0710152</v>
          </cell>
          <cell r="B88" t="str">
            <v>EURO OBVEZNICE CG-10.03.2029.-REVALORIZACIJA</v>
          </cell>
          <cell r="C88" t="str">
            <v>EURO OBVEZNICE CG-21.04.2025..-AMORTIZACIJA RAZLIKE</v>
          </cell>
          <cell r="D88">
            <v>10003.299999999999</v>
          </cell>
          <cell r="E88">
            <v>0</v>
          </cell>
          <cell r="F88">
            <v>6684.64</v>
          </cell>
          <cell r="G88">
            <v>0</v>
          </cell>
          <cell r="H88">
            <v>16687.939999999999</v>
          </cell>
          <cell r="I88">
            <v>26</v>
          </cell>
          <cell r="J88">
            <v>17.03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071016</v>
          </cell>
          <cell r="B89" t="str">
            <v>EURO OBVEZNICE CG-10.03.2029.-AMORTIZACIJA RAZLIKE</v>
          </cell>
          <cell r="C89" t="str">
            <v>OBVEZNICE, ODNOSNO DRUGE DUŽNIČKE HARTIJE OD VRIJEDNOSTI, KOJIMA SE TRGUJE NA ORGANIZOVANOM TRŽIŠTU HARTIJA OD VRIJEDNOSTI-EURO OBVEZNICE CG-22.04.2026..</v>
          </cell>
          <cell r="D89">
            <v>2208585.94</v>
          </cell>
          <cell r="E89">
            <v>0</v>
          </cell>
          <cell r="F89">
            <v>0</v>
          </cell>
          <cell r="G89">
            <v>0</v>
          </cell>
          <cell r="H89">
            <v>2208585.94</v>
          </cell>
          <cell r="I89">
            <v>26</v>
          </cell>
          <cell r="J89">
            <v>17.03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0710161</v>
          </cell>
          <cell r="B90" t="str">
            <v>EURO OBVEZNICE CG-22.04.2024</v>
          </cell>
          <cell r="C90" t="str">
            <v>EURO OBVEZNICE CG-22.04.2026..-REVALORIZACIJA</v>
          </cell>
          <cell r="D90">
            <v>93067.41</v>
          </cell>
          <cell r="E90">
            <v>0</v>
          </cell>
          <cell r="F90">
            <v>90084.38</v>
          </cell>
          <cell r="G90">
            <v>129700.51</v>
          </cell>
          <cell r="H90">
            <v>53451.280000000013</v>
          </cell>
          <cell r="I90">
            <v>26</v>
          </cell>
          <cell r="J90">
            <v>17.03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0710162</v>
          </cell>
          <cell r="B91" t="str">
            <v>EURO OBVEZNICE CG-22.04.2024.-REVALORIZACIJA</v>
          </cell>
          <cell r="C91" t="str">
            <v>EURO OBVEZNICE CG-22.04.2026.-AMORTIZACIJA RAZLIKE</v>
          </cell>
          <cell r="D91">
            <v>0</v>
          </cell>
          <cell r="E91">
            <v>707.49</v>
          </cell>
          <cell r="F91">
            <v>444.25</v>
          </cell>
          <cell r="G91">
            <v>1744.31</v>
          </cell>
          <cell r="H91">
            <v>-2007.55</v>
          </cell>
          <cell r="I91">
            <v>26</v>
          </cell>
          <cell r="J91">
            <v>17.03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A92" t="str">
            <v>071017</v>
          </cell>
          <cell r="B92" t="str">
            <v>EURO OBVEZNICE CG-22.04.2024.-AMORTIZACIJA RAZLIKE</v>
          </cell>
          <cell r="C92" t="str">
            <v>OBVEZNICE, ODNOSNO DRUGE DUŽNIČKE HARTIJE OD VRIJEDNOSTI, KOJIMA SE TRGUJE NA ORGANIZOVANOM TRŽIŠTU HARTIJA OD VRIJEDNOSTI-EURO OBVEZNICE CG-10.03.2029.</v>
          </cell>
          <cell r="D92">
            <v>6489526</v>
          </cell>
          <cell r="E92">
            <v>0</v>
          </cell>
          <cell r="F92">
            <v>508060</v>
          </cell>
          <cell r="G92">
            <v>0</v>
          </cell>
          <cell r="H92">
            <v>6997586</v>
          </cell>
          <cell r="I92">
            <v>26</v>
          </cell>
          <cell r="J92">
            <v>17.03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A93" t="str">
            <v>0710171</v>
          </cell>
          <cell r="B93" t="str">
            <v>AKCIJE KOJIMA SE TRGUJE NA ORGANIZOVANOM TRŽIŠTU HARTIJA OD VRIJEDNOSTI- LUKA BAR</v>
          </cell>
          <cell r="C93" t="str">
            <v>EURO OBVEZNICE CG-10.03.2029.-REVALORIZACIJA</v>
          </cell>
          <cell r="D93">
            <v>73807.08</v>
          </cell>
          <cell r="E93">
            <v>0</v>
          </cell>
          <cell r="F93">
            <v>574746.65</v>
          </cell>
          <cell r="G93">
            <v>916920.71</v>
          </cell>
          <cell r="H93">
            <v>-268366.98</v>
          </cell>
          <cell r="I93">
            <v>26</v>
          </cell>
          <cell r="J93">
            <v>17.03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0710172</v>
          </cell>
          <cell r="B94" t="str">
            <v>AKCIJE KOJIMA SE TRGUJE NA ORGANIZOVANOM TRŽIŠTU HARTIJA OD VRIJEDNOSTI- PRVA BANKA</v>
          </cell>
          <cell r="C94" t="str">
            <v>EURO OBVEZNICE CG-10.03.2029.-AMORTIZACIJA RAZLIKE</v>
          </cell>
          <cell r="D94">
            <v>5617.06</v>
          </cell>
          <cell r="E94">
            <v>0</v>
          </cell>
          <cell r="F94">
            <v>11063.08</v>
          </cell>
          <cell r="G94">
            <v>0</v>
          </cell>
          <cell r="H94">
            <v>16680.14</v>
          </cell>
          <cell r="I94">
            <v>26</v>
          </cell>
          <cell r="J94">
            <v>17.03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071018</v>
          </cell>
          <cell r="B95" t="str">
            <v>Investicione nekretnine vrijednovane po modelu nabavne vrijednosti</v>
          </cell>
          <cell r="C95" t="str">
            <v>EURO OBVEZNICE CG-22.04.2024</v>
          </cell>
          <cell r="D95">
            <v>2026031.84</v>
          </cell>
          <cell r="E95">
            <v>0</v>
          </cell>
          <cell r="F95">
            <v>0</v>
          </cell>
          <cell r="G95">
            <v>0</v>
          </cell>
          <cell r="H95">
            <v>2026031.84</v>
          </cell>
          <cell r="I95">
            <v>26</v>
          </cell>
          <cell r="J95">
            <v>17.03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0710181</v>
          </cell>
          <cell r="B96" t="str">
            <v>Ulaganja u zemljišta</v>
          </cell>
          <cell r="C96" t="str">
            <v>EURO OBVEZNICE CG-22.04.2024.-REVALORIZACIJA</v>
          </cell>
          <cell r="D96">
            <v>111222.26</v>
          </cell>
          <cell r="E96">
            <v>0</v>
          </cell>
          <cell r="F96">
            <v>100663.55</v>
          </cell>
          <cell r="G96">
            <v>189191.85</v>
          </cell>
          <cell r="H96">
            <v>22693.959999999992</v>
          </cell>
          <cell r="I96">
            <v>26</v>
          </cell>
          <cell r="J96">
            <v>17.03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0710182</v>
          </cell>
          <cell r="B97" t="str">
            <v>Investicione nekretnine po NV - poslovne zgrade od betona, kamena i opeke</v>
          </cell>
          <cell r="C97" t="str">
            <v>EURO OBVEZNICE CG-22.04.2024.-AMORTIZACIJA RAZLIKE</v>
          </cell>
          <cell r="D97">
            <v>0</v>
          </cell>
          <cell r="E97">
            <v>714.07</v>
          </cell>
          <cell r="F97">
            <v>0</v>
          </cell>
          <cell r="G97">
            <v>5661.66</v>
          </cell>
          <cell r="H97">
            <v>-6375.73</v>
          </cell>
          <cell r="I97">
            <v>26</v>
          </cell>
          <cell r="J97">
            <v>17.03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071019</v>
          </cell>
          <cell r="B98" t="str">
            <v>Ispravka vrijednosti investicionih nekretnina zbog amortizacije</v>
          </cell>
          <cell r="C98" t="str">
            <v>EURO OBVEZNICE CG-16.12.2027.</v>
          </cell>
          <cell r="D98">
            <v>0</v>
          </cell>
          <cell r="E98">
            <v>0</v>
          </cell>
          <cell r="F98">
            <v>995341.5</v>
          </cell>
          <cell r="G98">
            <v>0</v>
          </cell>
          <cell r="H98">
            <v>995341.5</v>
          </cell>
          <cell r="I98">
            <v>26</v>
          </cell>
          <cell r="J98">
            <v>17.03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0710191</v>
          </cell>
          <cell r="B99" t="str">
            <v>ispr.vrij.inv.nekret.posl.zgrd.beton ,kamen, opeka</v>
          </cell>
          <cell r="C99" t="str">
            <v>EURO OBVEZNICE CG-16.12.2027.-REVALORIZACIJA</v>
          </cell>
          <cell r="D99">
            <v>0</v>
          </cell>
          <cell r="E99">
            <v>0</v>
          </cell>
          <cell r="F99">
            <v>0</v>
          </cell>
          <cell r="G99">
            <v>14195.6</v>
          </cell>
          <cell r="H99">
            <v>-14195.6</v>
          </cell>
          <cell r="I99">
            <v>26</v>
          </cell>
          <cell r="J99">
            <v>17.03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0710192</v>
          </cell>
          <cell r="B100" t="str">
            <v>ispr.vrij.inv.nekret.stan. i kuće bet.kamen opeka</v>
          </cell>
          <cell r="C100" t="str">
            <v>EURO OBVEZNICE CG-16.12.2027.-AMORTIZACIJA RAZLIKE</v>
          </cell>
          <cell r="D100">
            <v>0</v>
          </cell>
          <cell r="E100">
            <v>0</v>
          </cell>
          <cell r="F100">
            <v>554.1</v>
          </cell>
          <cell r="G100">
            <v>0</v>
          </cell>
          <cell r="H100">
            <v>554.1</v>
          </cell>
          <cell r="I100">
            <v>26</v>
          </cell>
          <cell r="J100">
            <v>17.03</v>
          </cell>
          <cell r="K100">
            <v>0</v>
          </cell>
        </row>
        <row r="101">
          <cell r="A101" t="str">
            <v>07204</v>
          </cell>
          <cell r="B101" t="str">
            <v>ISPRAVKA VRIJEDNOSTI INVESTICIONIH NEKRETNINA USLJED UMANJENJA-ZEMLJIŠTE</v>
          </cell>
          <cell r="C101" t="str">
            <v>AKCIJE KOJIMA SE TRGUJE NA ORGANIZOVANOM TRŽIŠTU HARTIJA OD VRIJEDNOSTI- LUKA BAR</v>
          </cell>
          <cell r="D101">
            <v>758.16</v>
          </cell>
          <cell r="E101">
            <v>0</v>
          </cell>
          <cell r="F101">
            <v>284.31</v>
          </cell>
          <cell r="G101">
            <v>221.13</v>
          </cell>
          <cell r="H101">
            <v>821.34</v>
          </cell>
          <cell r="I101">
            <v>33</v>
          </cell>
          <cell r="J101">
            <v>17.04</v>
          </cell>
          <cell r="K101">
            <v>0</v>
          </cell>
          <cell r="L101">
            <v>0</v>
          </cell>
          <cell r="M101">
            <v>0</v>
          </cell>
          <cell r="N101">
            <v>1051.95</v>
          </cell>
          <cell r="O101">
            <v>537.03</v>
          </cell>
          <cell r="P101">
            <v>514.92000000000007</v>
          </cell>
        </row>
        <row r="102">
          <cell r="A102" t="str">
            <v>07205</v>
          </cell>
          <cell r="B102" t="str">
            <v>ISPRAVKA VRIJEDNOSTI INVESTICIONIH NEKRETNINA USLJED UMANJENJA-ZGRADE</v>
          </cell>
          <cell r="C102" t="str">
            <v>AKCIJE KOJIMA SE TRGUJE NA ORGANIZOVANOM TRŽIŠTU HARTIJA OD VRIJEDNOSTI- PRVA BANKA</v>
          </cell>
          <cell r="D102">
            <v>308059.2</v>
          </cell>
          <cell r="E102">
            <v>0</v>
          </cell>
          <cell r="F102">
            <v>0</v>
          </cell>
          <cell r="G102">
            <v>14452.16</v>
          </cell>
          <cell r="H102">
            <v>293607.04000000004</v>
          </cell>
          <cell r="I102">
            <v>33</v>
          </cell>
          <cell r="J102">
            <v>17.04</v>
          </cell>
          <cell r="K102">
            <v>0</v>
          </cell>
          <cell r="L102">
            <v>0</v>
          </cell>
          <cell r="M102">
            <v>0</v>
          </cell>
          <cell r="N102">
            <v>1345382</v>
          </cell>
          <cell r="O102">
            <v>461138</v>
          </cell>
          <cell r="P102">
            <v>884244</v>
          </cell>
        </row>
        <row r="103">
          <cell r="A103" t="str">
            <v>0751</v>
          </cell>
          <cell r="B103" t="str">
            <v>AKCIJE GRUPE DRUŠTAVA KOJE ULAZE U SASTAV IMOVINE ZA POKRIĆE TEHNIČKIH REZERVI NEŽIVOTNIH OSIGURANJA-LOVĆEN ŽIVOTNA OSIGURANJA</v>
          </cell>
          <cell r="C103" t="str">
            <v>Investicione nekretnine vrijednovane po modelu nabavne vrijednosti</v>
          </cell>
          <cell r="D103">
            <v>3231783.49</v>
          </cell>
          <cell r="E103">
            <v>0</v>
          </cell>
          <cell r="F103">
            <v>-2481.27</v>
          </cell>
          <cell r="G103">
            <v>2199.0700000000002</v>
          </cell>
          <cell r="H103">
            <v>3227103.1500000004</v>
          </cell>
          <cell r="I103">
            <v>15</v>
          </cell>
          <cell r="J103">
            <v>17.07</v>
          </cell>
          <cell r="K103">
            <v>0</v>
          </cell>
          <cell r="L103">
            <v>0</v>
          </cell>
          <cell r="M103">
            <v>0</v>
          </cell>
          <cell r="N103">
            <v>9455493.7200000007</v>
          </cell>
          <cell r="O103">
            <v>1443224.42</v>
          </cell>
          <cell r="P103">
            <v>8012269.3000000007</v>
          </cell>
        </row>
        <row r="104">
          <cell r="A104" t="str">
            <v>07510</v>
          </cell>
          <cell r="B104" t="str">
            <v>Eurska sredstva u blagajni</v>
          </cell>
          <cell r="C104" t="str">
            <v>Ulaganja u zemljišta</v>
          </cell>
          <cell r="D104">
            <v>128775.4</v>
          </cell>
          <cell r="E104">
            <v>0</v>
          </cell>
          <cell r="F104">
            <v>0</v>
          </cell>
          <cell r="G104">
            <v>0</v>
          </cell>
          <cell r="H104">
            <v>128775.4</v>
          </cell>
          <cell r="I104">
            <v>14</v>
          </cell>
          <cell r="J104">
            <v>17.07</v>
          </cell>
          <cell r="K104">
            <v>0</v>
          </cell>
          <cell r="L104">
            <v>452000</v>
          </cell>
          <cell r="M104">
            <v>0</v>
          </cell>
          <cell r="N104">
            <v>1322604</v>
          </cell>
          <cell r="O104">
            <v>0</v>
          </cell>
          <cell r="P104">
            <v>1774604</v>
          </cell>
        </row>
        <row r="105">
          <cell r="A105" t="str">
            <v>075111</v>
          </cell>
          <cell r="B105" t="str">
            <v>Gotovinska sredstva na transakcionim računima za neživotna osiguranja</v>
          </cell>
          <cell r="C105" t="str">
            <v>Investicione nekretnine po NV - poslovne zgrade od betona, kamena i opeke</v>
          </cell>
          <cell r="D105">
            <v>0</v>
          </cell>
          <cell r="E105">
            <v>0</v>
          </cell>
          <cell r="F105">
            <v>-78808.12</v>
          </cell>
          <cell r="G105">
            <v>304069.46999999997</v>
          </cell>
          <cell r="H105">
            <v>-382877.58999999997</v>
          </cell>
          <cell r="I105">
            <v>15</v>
          </cell>
          <cell r="J105">
            <v>17.07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0758</v>
          </cell>
          <cell r="B106" t="str">
            <v>Gotovinska sredstva na transakcionim računima za neživotna osiguranja</v>
          </cell>
          <cell r="C106" t="str">
            <v>Ispravka vrijednosti investicionih nekretnina zbog amortizacije</v>
          </cell>
          <cell r="D106">
            <v>0</v>
          </cell>
          <cell r="E106">
            <v>402553.34</v>
          </cell>
          <cell r="F106">
            <v>0</v>
          </cell>
          <cell r="G106">
            <v>-4680.3599999999997</v>
          </cell>
          <cell r="H106">
            <v>-397872.98000000004</v>
          </cell>
          <cell r="I106">
            <v>15</v>
          </cell>
          <cell r="J106">
            <v>17.07</v>
          </cell>
          <cell r="K106">
            <v>0</v>
          </cell>
          <cell r="L106">
            <v>323.52999999999997</v>
          </cell>
          <cell r="M106">
            <v>453258.59230000002</v>
          </cell>
          <cell r="N106">
            <v>54442.42</v>
          </cell>
          <cell r="O106">
            <v>236764.91</v>
          </cell>
          <cell r="P106">
            <v>-635257.55229999998</v>
          </cell>
        </row>
        <row r="107">
          <cell r="A107" t="str">
            <v>07581</v>
          </cell>
          <cell r="B107" t="str">
            <v>Druga gotovinska sredstva-za transakcije sa inostranstvom-devizni racun za euro 978</v>
          </cell>
          <cell r="C107" t="str">
            <v>ispr.vrij.inv.nekret.posl.zgrd.beton ,kamen, opeka</v>
          </cell>
          <cell r="D107">
            <v>0</v>
          </cell>
          <cell r="E107">
            <v>0</v>
          </cell>
          <cell r="F107">
            <v>131426.09</v>
          </cell>
          <cell r="G107">
            <v>-1154.28</v>
          </cell>
          <cell r="H107">
            <v>132580.37</v>
          </cell>
          <cell r="I107">
            <v>15</v>
          </cell>
          <cell r="J107">
            <v>17.07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07583</v>
          </cell>
          <cell r="B108" t="str">
            <v>APOLLO Prolazni konto za pogresne uplate i isplate</v>
          </cell>
          <cell r="C108" t="str">
            <v>ispr.vrij.inv.nekret.stan. i kuće bet.kamen opeka</v>
          </cell>
          <cell r="D108">
            <v>0</v>
          </cell>
          <cell r="E108">
            <v>0</v>
          </cell>
          <cell r="F108">
            <v>0</v>
          </cell>
          <cell r="G108">
            <v>890</v>
          </cell>
          <cell r="H108">
            <v>-890</v>
          </cell>
          <cell r="I108">
            <v>15</v>
          </cell>
          <cell r="J108">
            <v>17.07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 t="str">
            <v>0759</v>
          </cell>
          <cell r="B109" t="str">
            <v>DRUGA GOTOVINSKA SREDSTVA-DEPOZITI DO MJESEC DANA</v>
          </cell>
          <cell r="C109" t="str">
            <v>ISPRAVKA VRIJEDNOSTI INVESTICIONIH NEKRETNINA USLJED UMANJENJA-ZEMLJIŠTE</v>
          </cell>
          <cell r="D109">
            <v>0</v>
          </cell>
          <cell r="E109">
            <v>18461.400000000001</v>
          </cell>
          <cell r="F109">
            <v>0</v>
          </cell>
          <cell r="G109">
            <v>34184</v>
          </cell>
          <cell r="H109">
            <v>-52645.4</v>
          </cell>
          <cell r="I109">
            <v>14</v>
          </cell>
          <cell r="J109">
            <v>17.07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A110" t="str">
            <v>07590</v>
          </cell>
          <cell r="B110" t="str">
            <v>PROLAZNI KONTO ZA POGRESNE UPLATE I ISPLATE</v>
          </cell>
          <cell r="C110" t="str">
            <v>ISPRAVKA VRIJEDNOSTI INVESTICIONIH NEKRETNINA USLJED UMANJENJA-ZGRADE</v>
          </cell>
          <cell r="D110">
            <v>0</v>
          </cell>
          <cell r="E110">
            <v>1013276.02</v>
          </cell>
          <cell r="F110">
            <v>0</v>
          </cell>
          <cell r="G110">
            <v>26095.17</v>
          </cell>
          <cell r="H110">
            <v>-1039371.1900000001</v>
          </cell>
          <cell r="I110">
            <v>15</v>
          </cell>
          <cell r="J110">
            <v>17.07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08020</v>
          </cell>
          <cell r="B111" t="str">
            <v>Potraživanja od osiguranika u državi-pravna lica</v>
          </cell>
          <cell r="C111" t="str">
            <v>AKCIJE GRUPE DRUŠTAVA KOJE ULAZE U SASTAV IMOVINE ZA POKRIĆE TEHNIČKIH REZERVI NEŽIVOTNIH OSIGURANJA-LOVĆEN ŽIVOTNA OSIGURANJA</v>
          </cell>
          <cell r="D111">
            <v>1580000</v>
          </cell>
          <cell r="E111">
            <v>0</v>
          </cell>
          <cell r="F111">
            <v>0</v>
          </cell>
          <cell r="G111">
            <v>0</v>
          </cell>
          <cell r="H111">
            <v>1580000</v>
          </cell>
          <cell r="I111">
            <v>25</v>
          </cell>
          <cell r="J111">
            <v>17.14</v>
          </cell>
          <cell r="K111">
            <v>0</v>
          </cell>
          <cell r="L111">
            <v>0</v>
          </cell>
          <cell r="M111">
            <v>0</v>
          </cell>
          <cell r="N111">
            <v>1280000</v>
          </cell>
          <cell r="O111">
            <v>0</v>
          </cell>
          <cell r="P111">
            <v>1280000</v>
          </cell>
        </row>
        <row r="112">
          <cell r="A112" t="str">
            <v>1000</v>
          </cell>
          <cell r="B112" t="str">
            <v>Potraživanja od osiguranika u državi-fizička lica</v>
          </cell>
          <cell r="C112" t="str">
            <v>Eurska sredstva u blagajni</v>
          </cell>
          <cell r="D112">
            <v>41.66</v>
          </cell>
          <cell r="E112">
            <v>0</v>
          </cell>
          <cell r="F112">
            <v>0</v>
          </cell>
          <cell r="G112">
            <v>38.9</v>
          </cell>
          <cell r="H112">
            <v>2.759999999999998</v>
          </cell>
          <cell r="I112">
            <v>115</v>
          </cell>
          <cell r="J112">
            <v>19.010000000000002</v>
          </cell>
          <cell r="K112">
            <v>0</v>
          </cell>
          <cell r="L112">
            <v>21844.730070000001</v>
          </cell>
          <cell r="M112">
            <v>20373.41</v>
          </cell>
          <cell r="N112">
            <v>231718.78</v>
          </cell>
          <cell r="O112">
            <v>230799.27</v>
          </cell>
          <cell r="P112">
            <v>2390.8300699999963</v>
          </cell>
        </row>
        <row r="113">
          <cell r="A113" t="str">
            <v>1110</v>
          </cell>
          <cell r="B113" t="str">
            <v>APOLLO UPLATE PREMIJE BEZ ZADUŽENJA</v>
          </cell>
          <cell r="C113" t="str">
            <v>Gotovinska sredstva na transakcionim računima za neživotna osiguranja</v>
          </cell>
          <cell r="D113">
            <v>822349.73</v>
          </cell>
          <cell r="E113">
            <v>0</v>
          </cell>
          <cell r="F113">
            <v>49742040.030000001</v>
          </cell>
          <cell r="G113">
            <v>47755829.469999999</v>
          </cell>
          <cell r="H113">
            <v>2808560.2899999991</v>
          </cell>
          <cell r="I113">
            <v>115</v>
          </cell>
          <cell r="J113">
            <v>19.010000000000002</v>
          </cell>
          <cell r="K113">
            <v>0</v>
          </cell>
          <cell r="L113">
            <v>1662892.94835</v>
          </cell>
          <cell r="M113">
            <v>8694.2072499999995</v>
          </cell>
          <cell r="N113">
            <v>17669662.359999999</v>
          </cell>
          <cell r="O113">
            <v>19221943.27</v>
          </cell>
          <cell r="P113">
            <v>101917.83109999821</v>
          </cell>
        </row>
        <row r="114">
          <cell r="A114" t="str">
            <v>1180</v>
          </cell>
          <cell r="B114" t="str">
            <v>SPORNA  I SUMNJIVA POTRAŽIVANJA OD ZASTUPNIKA</v>
          </cell>
          <cell r="C114" t="str">
            <v>Druga gotovinska sredstva-za transakcije sa inostranstvom-devizni racun za euro 978</v>
          </cell>
          <cell r="D114">
            <v>24120.38</v>
          </cell>
          <cell r="E114">
            <v>0</v>
          </cell>
          <cell r="F114">
            <v>10816579.560000001</v>
          </cell>
          <cell r="G114">
            <v>10798819.76</v>
          </cell>
          <cell r="H114">
            <v>41880.180000001565</v>
          </cell>
          <cell r="I114">
            <v>115</v>
          </cell>
          <cell r="J114">
            <v>19.010000000000002</v>
          </cell>
          <cell r="K114">
            <v>0</v>
          </cell>
          <cell r="L114">
            <v>74097.87</v>
          </cell>
          <cell r="M114">
            <v>53715.88</v>
          </cell>
          <cell r="N114">
            <v>4756284.75</v>
          </cell>
          <cell r="O114">
            <v>4759789.03</v>
          </cell>
          <cell r="P114">
            <v>16877.709999999963</v>
          </cell>
        </row>
        <row r="115">
          <cell r="A115" t="str">
            <v>1188</v>
          </cell>
          <cell r="B115" t="str">
            <v>POTRAŽIVANJA OD ZASTUPNIKA-SPORAZUMI</v>
          </cell>
          <cell r="C115" t="str">
            <v>APOLLO Prolazni konto za pogresne uplate i isplate</v>
          </cell>
          <cell r="D115">
            <v>0</v>
          </cell>
          <cell r="E115">
            <v>0</v>
          </cell>
          <cell r="F115">
            <v>289636.7</v>
          </cell>
          <cell r="G115">
            <v>289636.7</v>
          </cell>
          <cell r="H115">
            <v>0</v>
          </cell>
          <cell r="I115">
            <v>115</v>
          </cell>
          <cell r="J115">
            <v>19.010000000000002</v>
          </cell>
          <cell r="K115">
            <v>0</v>
          </cell>
          <cell r="L115">
            <v>4923237.370387</v>
          </cell>
          <cell r="M115">
            <v>4922188.9600099996</v>
          </cell>
          <cell r="N115">
            <v>422246.33</v>
          </cell>
          <cell r="O115">
            <v>423294.74</v>
          </cell>
          <cell r="P115">
            <v>3.7700048414990306E-4</v>
          </cell>
        </row>
        <row r="116">
          <cell r="A116" t="str">
            <v>11891</v>
          </cell>
          <cell r="B116" t="str">
            <v>Potraživanja od osiguranika u inostranstvu-fizička lica zemlje članice EU</v>
          </cell>
          <cell r="C116" t="str">
            <v>DRUGA GOTOVINSKA SREDSTVA-DEPOZITI DO MJESEC DANA</v>
          </cell>
          <cell r="D116">
            <v>1400000</v>
          </cell>
          <cell r="E116">
            <v>0</v>
          </cell>
          <cell r="F116">
            <v>0</v>
          </cell>
          <cell r="G116">
            <v>1400000</v>
          </cell>
          <cell r="H116">
            <v>0</v>
          </cell>
          <cell r="I116">
            <v>115</v>
          </cell>
          <cell r="J116">
            <v>19.010000000000002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1199</v>
          </cell>
          <cell r="B117" t="str">
            <v>Potraživanja od posrednika u osiguranju u inostranstvu</v>
          </cell>
          <cell r="C117" t="str">
            <v>PROLAZNI KONTO ZA POGRESNE UPLATE I ISPLATE</v>
          </cell>
          <cell r="D117">
            <v>846470.31</v>
          </cell>
          <cell r="E117">
            <v>846470.31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1200</v>
          </cell>
          <cell r="B118" t="str">
            <v>Druga kratkoročna potraživanja iz neposrednih poslova osiguranja u državi</v>
          </cell>
          <cell r="C118" t="str">
            <v>Potraživanja od osiguranika u državi-pravna lica</v>
          </cell>
          <cell r="D118">
            <v>5666202.2000000002</v>
          </cell>
          <cell r="E118">
            <v>0</v>
          </cell>
          <cell r="F118">
            <v>21240396.670000002</v>
          </cell>
          <cell r="G118">
            <v>21727972.43</v>
          </cell>
          <cell r="H118">
            <v>5178626.4400000013</v>
          </cell>
          <cell r="I118">
            <v>56</v>
          </cell>
          <cell r="J118">
            <v>19.03</v>
          </cell>
          <cell r="K118">
            <v>0</v>
          </cell>
          <cell r="L118">
            <v>59123142.780320004</v>
          </cell>
          <cell r="M118">
            <v>50303221.323698997</v>
          </cell>
          <cell r="N118">
            <v>17721229.460000001</v>
          </cell>
          <cell r="O118">
            <v>17397792.93</v>
          </cell>
          <cell r="P118">
            <v>9143357.9866210073</v>
          </cell>
        </row>
        <row r="119">
          <cell r="A119" t="str">
            <v>1201</v>
          </cell>
          <cell r="B119" t="str">
            <v>Ispravka vrijednosti kratkoročnih potraživanja iz neposrednih poslova osiguranja usljed umanjenja-nezivot</v>
          </cell>
          <cell r="C119" t="str">
            <v>Potraživanja od osiguranika u državi-fizička lica</v>
          </cell>
          <cell r="D119">
            <v>1278016.06</v>
          </cell>
          <cell r="E119">
            <v>0</v>
          </cell>
          <cell r="F119">
            <v>12660935.59</v>
          </cell>
          <cell r="G119">
            <v>12775331.57</v>
          </cell>
          <cell r="H119">
            <v>1163620.08</v>
          </cell>
          <cell r="I119">
            <v>56</v>
          </cell>
          <cell r="J119">
            <v>19.03</v>
          </cell>
          <cell r="K119">
            <v>0</v>
          </cell>
          <cell r="L119">
            <v>2299022.458598</v>
          </cell>
          <cell r="M119">
            <v>1358851.921719</v>
          </cell>
          <cell r="N119">
            <v>12099939.699999999</v>
          </cell>
          <cell r="O119">
            <v>11669182.26</v>
          </cell>
          <cell r="P119">
            <v>1370927.9768789988</v>
          </cell>
        </row>
        <row r="120">
          <cell r="A120" t="str">
            <v>1202</v>
          </cell>
          <cell r="B120" t="str">
            <v>ISPRAVKA VRIJEDNOSTI SUMNJIVIH I SPORNIH POTRAŽIVANJA</v>
          </cell>
          <cell r="C120" t="str">
            <v>APOLLO UPLATE PREMIJE BEZ ZADUŽENJA</v>
          </cell>
          <cell r="D120">
            <v>0</v>
          </cell>
          <cell r="E120">
            <v>0</v>
          </cell>
          <cell r="F120">
            <v>0</v>
          </cell>
          <cell r="G120">
            <v>307.66000000000003</v>
          </cell>
          <cell r="H120">
            <v>-307.66000000000003</v>
          </cell>
          <cell r="I120">
            <v>56</v>
          </cell>
          <cell r="J120">
            <v>19.03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1203</v>
          </cell>
          <cell r="B121" t="str">
            <v>Potraživanja od osiguravajućeg društva za udjele u naknadama šteta iz saosiguranja u državi</v>
          </cell>
          <cell r="C121" t="str">
            <v>SPORNA  I SUMNJIVA POTRAŽIVANJA OD ZASTUPNIKA</v>
          </cell>
          <cell r="D121">
            <v>49301.51</v>
          </cell>
          <cell r="E121">
            <v>0</v>
          </cell>
          <cell r="F121">
            <v>6025.26</v>
          </cell>
          <cell r="G121">
            <v>1812.33</v>
          </cell>
          <cell r="H121">
            <v>53514.44</v>
          </cell>
          <cell r="I121">
            <v>56</v>
          </cell>
          <cell r="J121">
            <v>19.03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1204</v>
          </cell>
          <cell r="B122" t="str">
            <v>Potraživanja od reosiguravajućih društava za udjele u naknadama šteta iz reosiguranja u inostranstvu</v>
          </cell>
          <cell r="C122" t="str">
            <v>POTRAŽIVANJA OD ZASTUPNIKA-SPORAZUMI</v>
          </cell>
          <cell r="D122">
            <v>41175.07</v>
          </cell>
          <cell r="E122">
            <v>0</v>
          </cell>
          <cell r="F122">
            <v>0</v>
          </cell>
          <cell r="G122">
            <v>0</v>
          </cell>
          <cell r="H122">
            <v>41175.07</v>
          </cell>
          <cell r="I122">
            <v>56</v>
          </cell>
          <cell r="J122">
            <v>19.03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A123" t="str">
            <v>1211</v>
          </cell>
          <cell r="B123" t="str">
            <v>Potraživanja od reosiguravajućih društava za udjele u naknadama šteta iz reosiguranja u inostranstvu-triglav</v>
          </cell>
          <cell r="C123" t="str">
            <v>Potraživanja od osiguranika u inostranstvu-fizička lica zemlje članice EU</v>
          </cell>
          <cell r="D123">
            <v>5383</v>
          </cell>
          <cell r="E123">
            <v>0</v>
          </cell>
          <cell r="F123">
            <v>288845.46999999997</v>
          </cell>
          <cell r="G123">
            <v>288990.44</v>
          </cell>
          <cell r="H123">
            <v>5238.0299999999697</v>
          </cell>
          <cell r="I123">
            <v>56</v>
          </cell>
          <cell r="J123">
            <v>19.03</v>
          </cell>
          <cell r="K123">
            <v>0</v>
          </cell>
          <cell r="L123">
            <v>429994.03</v>
          </cell>
          <cell r="M123">
            <v>426612.83</v>
          </cell>
          <cell r="N123">
            <v>416948.9</v>
          </cell>
          <cell r="O123">
            <v>417824.73</v>
          </cell>
          <cell r="P123">
            <v>2505.3700000000536</v>
          </cell>
        </row>
        <row r="124">
          <cell r="A124" t="str">
            <v>1230</v>
          </cell>
          <cell r="B124" t="str">
            <v>Potraživanja od reosiguravajućih društava za udjele u naknadama šteta iz reosiguranja u inostranstvu-triglav re</v>
          </cell>
          <cell r="C124" t="str">
            <v>Potraživanja od posrednika u osiguranju u inostranstvu</v>
          </cell>
          <cell r="D124">
            <v>3000</v>
          </cell>
          <cell r="E124">
            <v>0</v>
          </cell>
          <cell r="F124">
            <v>0</v>
          </cell>
          <cell r="G124">
            <v>0</v>
          </cell>
          <cell r="H124">
            <v>3000</v>
          </cell>
          <cell r="I124">
            <v>56</v>
          </cell>
          <cell r="J124">
            <v>19.03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1270</v>
          </cell>
          <cell r="B125" t="str">
            <v>APOLLO Ostvarena regresna potraživanja u državi</v>
          </cell>
          <cell r="C125" t="str">
            <v>Druga kratkoročna potraživanja iz neposrednih poslova osiguranja u državi</v>
          </cell>
          <cell r="D125">
            <v>39969.410000000003</v>
          </cell>
          <cell r="E125">
            <v>0</v>
          </cell>
          <cell r="F125">
            <v>503178.79</v>
          </cell>
          <cell r="G125">
            <v>500982.65</v>
          </cell>
          <cell r="H125">
            <v>42165.54999999993</v>
          </cell>
          <cell r="I125">
            <v>64</v>
          </cell>
          <cell r="J125">
            <v>19.03</v>
          </cell>
          <cell r="K125">
            <v>0</v>
          </cell>
          <cell r="L125">
            <v>965885.53180999996</v>
          </cell>
          <cell r="M125">
            <v>932298.63</v>
          </cell>
          <cell r="N125">
            <v>507472.34</v>
          </cell>
          <cell r="O125">
            <v>551700.81999999995</v>
          </cell>
          <cell r="P125">
            <v>-10641.578189999913</v>
          </cell>
        </row>
        <row r="126">
          <cell r="A126" t="str">
            <v>1291</v>
          </cell>
          <cell r="B126" t="str">
            <v>Potraživanja za isplaćene štete za tuđi račun u inostranstvu-uslužne štete</v>
          </cell>
          <cell r="C126" t="str">
            <v>Ispravka vrijednosti kratkoročnih potraživanja iz neposrednih poslova osiguranja usljed umanjenja-nezivot</v>
          </cell>
          <cell r="D126">
            <v>0</v>
          </cell>
          <cell r="E126">
            <v>3446714.19</v>
          </cell>
          <cell r="F126">
            <v>871145.63</v>
          </cell>
          <cell r="G126">
            <v>574627.06000000006</v>
          </cell>
          <cell r="H126">
            <v>-3150195.62</v>
          </cell>
          <cell r="I126">
            <v>56</v>
          </cell>
          <cell r="J126">
            <v>19.03</v>
          </cell>
          <cell r="K126">
            <v>0</v>
          </cell>
          <cell r="L126">
            <v>2519129.63</v>
          </cell>
          <cell r="M126">
            <v>7617405.2599999998</v>
          </cell>
          <cell r="N126">
            <v>827150.7</v>
          </cell>
          <cell r="O126">
            <v>1887658.68</v>
          </cell>
          <cell r="P126">
            <v>-6158783.6099999994</v>
          </cell>
        </row>
        <row r="127">
          <cell r="A127" t="str">
            <v>1292</v>
          </cell>
          <cell r="B127" t="str">
            <v>Ostala druga kratkoročna potraživanja iz poslova osiguranja u državi-dati avansi za stete</v>
          </cell>
          <cell r="C127" t="str">
            <v>ISPRAVKA VRIJEDNOSTI SUMNJIVIH I SPORNIH POTRAŽIVANJA</v>
          </cell>
          <cell r="D127">
            <v>0</v>
          </cell>
          <cell r="E127">
            <v>50675.09</v>
          </cell>
          <cell r="F127">
            <v>0</v>
          </cell>
          <cell r="G127">
            <v>3508.61</v>
          </cell>
          <cell r="H127">
            <v>-54183.7</v>
          </cell>
          <cell r="I127">
            <v>56</v>
          </cell>
          <cell r="J127">
            <v>19.03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1293</v>
          </cell>
          <cell r="B128" t="str">
            <v>ISPRAVKA VRIJEDNOSTI DRUGIH KRATKOROČNIH POTRAŽIVANJA IZ POSLOVA OSIGURANJA USLJED UMANJENJA-KONTO 15700</v>
          </cell>
          <cell r="C128" t="str">
            <v>ISPRAVKA VRIJEDNOSTI SUMNJIVIH I SPORNIH POTRAŽIVANJA PO SPORAZUMIMA</v>
          </cell>
          <cell r="D128">
            <v>0</v>
          </cell>
          <cell r="E128">
            <v>0</v>
          </cell>
          <cell r="F128">
            <v>0</v>
          </cell>
          <cell r="G128">
            <v>41175.07</v>
          </cell>
          <cell r="H128">
            <v>-41175.07</v>
          </cell>
          <cell r="I128">
            <v>56</v>
          </cell>
          <cell r="J128">
            <v>19.03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1400</v>
          </cell>
          <cell r="B129" t="str">
            <v>Ispravka vrijednosti drugih kratkoročnih potraživanja iz poslova osiguranja usljed umanjenja-regres</v>
          </cell>
          <cell r="C129" t="str">
            <v>Potraživanja od osiguravajućeg društva za udjele u naknadama šteta iz saosiguranja u državi</v>
          </cell>
          <cell r="D129">
            <v>4152.03</v>
          </cell>
          <cell r="E129">
            <v>-200</v>
          </cell>
          <cell r="F129">
            <v>0</v>
          </cell>
          <cell r="G129">
            <v>102.2</v>
          </cell>
          <cell r="H129">
            <v>4249.83</v>
          </cell>
          <cell r="I129">
            <v>78</v>
          </cell>
          <cell r="J129">
            <v>19.05</v>
          </cell>
          <cell r="K129">
            <v>0</v>
          </cell>
          <cell r="L129">
            <v>148548.01</v>
          </cell>
          <cell r="M129">
            <v>148548.01</v>
          </cell>
          <cell r="N129">
            <v>75870.61</v>
          </cell>
          <cell r="O129">
            <v>15810.79</v>
          </cell>
          <cell r="P129">
            <v>60059.82</v>
          </cell>
        </row>
        <row r="130">
          <cell r="A130" t="str">
            <v>1430</v>
          </cell>
          <cell r="B130" t="str">
            <v>ISPRAVKA VRIJEDNOSTI DRUGIH KRATKOROČNIH POTRAŽIVANJA IZ POSLOVA OSIGURANJA USLJED UMANJENJA-USLUZNE STETE</v>
          </cell>
          <cell r="C130" t="str">
            <v>Potraživanja od reosiguravajućih društava za udjele u naknadama šteta iz reosiguranja u inostranstvu</v>
          </cell>
          <cell r="D130">
            <v>91871.87</v>
          </cell>
          <cell r="E130">
            <v>0.03</v>
          </cell>
          <cell r="F130">
            <v>872267.82</v>
          </cell>
          <cell r="G130">
            <v>872267.82</v>
          </cell>
          <cell r="H130">
            <v>91871.839999999967</v>
          </cell>
          <cell r="I130">
            <v>82</v>
          </cell>
          <cell r="J130">
            <v>19.05</v>
          </cell>
          <cell r="K130">
            <v>0</v>
          </cell>
          <cell r="L130">
            <v>2117670.75</v>
          </cell>
          <cell r="M130">
            <v>1800616.72</v>
          </cell>
          <cell r="N130">
            <v>936268.03</v>
          </cell>
          <cell r="O130">
            <v>668805.9</v>
          </cell>
          <cell r="P130">
            <v>584516.16</v>
          </cell>
        </row>
        <row r="131">
          <cell r="A131" t="str">
            <v>14301</v>
          </cell>
          <cell r="B131" t="str">
            <v>Kratkoročna potraživanja na ime kamata-kratkorocni depoziti kod banaka nezivot</v>
          </cell>
          <cell r="C131" t="str">
            <v>Potraživanja od reosiguravajućih društava za udjele u naknadama šteta iz reosiguranja u inostranstvu-triglav</v>
          </cell>
          <cell r="D131">
            <v>221125.86</v>
          </cell>
          <cell r="E131">
            <v>121</v>
          </cell>
          <cell r="F131">
            <v>571497.4</v>
          </cell>
          <cell r="G131">
            <v>802428.75</v>
          </cell>
          <cell r="H131">
            <v>-9926.4899999999907</v>
          </cell>
          <cell r="I131">
            <v>80</v>
          </cell>
          <cell r="J131">
            <v>19.05</v>
          </cell>
          <cell r="K131">
            <v>0</v>
          </cell>
          <cell r="L131">
            <v>227891.18</v>
          </cell>
          <cell r="M131">
            <v>189530.25</v>
          </cell>
          <cell r="N131">
            <v>150985.4</v>
          </cell>
          <cell r="O131">
            <v>57162.15</v>
          </cell>
          <cell r="P131">
            <v>132184.18</v>
          </cell>
        </row>
        <row r="132">
          <cell r="A132" t="str">
            <v>14302</v>
          </cell>
          <cell r="B132" t="str">
            <v>KRATKOROČNA POTRAŽIVANJA NA IME DIVIDENDI</v>
          </cell>
          <cell r="C132" t="str">
            <v>Potraživanja od reosiguravajućih društava za udjele u naknadama šteta iz reosiguranja u inostranstvu-triglav re</v>
          </cell>
          <cell r="D132">
            <v>2829995.19</v>
          </cell>
          <cell r="E132">
            <v>0.01</v>
          </cell>
          <cell r="F132">
            <v>2788298.22</v>
          </cell>
          <cell r="G132">
            <v>2824392.76</v>
          </cell>
          <cell r="H132">
            <v>2793900.6400000006</v>
          </cell>
          <cell r="I132">
            <v>80</v>
          </cell>
          <cell r="J132">
            <v>19.05</v>
          </cell>
          <cell r="K132">
            <v>0</v>
          </cell>
          <cell r="L132">
            <v>716660</v>
          </cell>
          <cell r="M132">
            <v>376837.97</v>
          </cell>
          <cell r="N132">
            <v>280823.09999999998</v>
          </cell>
          <cell r="O132">
            <v>137707.70000000001</v>
          </cell>
          <cell r="P132">
            <v>482937.43</v>
          </cell>
        </row>
        <row r="133">
          <cell r="A133" t="str">
            <v>1500</v>
          </cell>
          <cell r="B133" t="str">
            <v>DRUGA KRATKOROČNA POTRAŽIVANJA IZ FINANSIRANJA-OBVEZNICE 10.03.2021. KOJE SLUZE ZA POKRICE</v>
          </cell>
          <cell r="C133" t="str">
            <v>APOLLO Ostvarena regresna potraživanja u državi</v>
          </cell>
          <cell r="D133">
            <v>169075.95</v>
          </cell>
          <cell r="E133">
            <v>0</v>
          </cell>
          <cell r="F133">
            <v>332374.86</v>
          </cell>
          <cell r="G133">
            <v>345457.53</v>
          </cell>
          <cell r="H133">
            <v>155993.27999999997</v>
          </cell>
          <cell r="I133">
            <v>95</v>
          </cell>
          <cell r="J133">
            <v>19.059999999999999</v>
          </cell>
          <cell r="K133">
            <v>0</v>
          </cell>
          <cell r="L133">
            <v>282319.43</v>
          </cell>
          <cell r="M133">
            <v>253503.4</v>
          </cell>
          <cell r="N133">
            <v>278672.25</v>
          </cell>
          <cell r="O133">
            <v>261343.06</v>
          </cell>
          <cell r="P133">
            <v>46145.22000000003</v>
          </cell>
        </row>
        <row r="134">
          <cell r="A134" t="str">
            <v>1520</v>
          </cell>
          <cell r="B134" t="str">
            <v>DRUGA KRATKOROČNA POTRAŽIVANJA IZ FINANSIRANJA-KAMATA NA EUROOBVEZNICE 21.04.2025.-KOJE NE SLUZE ZA POKRICE</v>
          </cell>
          <cell r="C134" t="str">
            <v>Potraživanja za isplaćene štete za tuđi račun u inostranstvu-uslužne štete</v>
          </cell>
          <cell r="D134">
            <v>239286.89</v>
          </cell>
          <cell r="E134">
            <v>0</v>
          </cell>
          <cell r="F134">
            <v>425214.95</v>
          </cell>
          <cell r="G134">
            <v>377824.81</v>
          </cell>
          <cell r="H134">
            <v>286677.03000000009</v>
          </cell>
          <cell r="I134">
            <v>64</v>
          </cell>
          <cell r="J134">
            <v>19.059999999999999</v>
          </cell>
          <cell r="K134">
            <v>0</v>
          </cell>
          <cell r="L134">
            <v>871644.70035399997</v>
          </cell>
          <cell r="M134">
            <v>732050.93</v>
          </cell>
          <cell r="N134">
            <v>292908.08</v>
          </cell>
          <cell r="O134">
            <v>268619.78000000003</v>
          </cell>
          <cell r="P134">
            <v>163882.07035399991</v>
          </cell>
        </row>
        <row r="135">
          <cell r="A135" t="str">
            <v>15700</v>
          </cell>
          <cell r="B135" t="str">
            <v>DRUGA KRATKOROČNA POTRAŽIVANJA IZ FINANSIRANJA-KAMATA NA EUROOBVEZNICE 22.04.2026.</v>
          </cell>
          <cell r="C135" t="str">
            <v>Ostala druga kratkoročna potraživanja iz poslova osiguranja u državi-dati avansi za stete</v>
          </cell>
          <cell r="D135">
            <v>20000</v>
          </cell>
          <cell r="E135">
            <v>0</v>
          </cell>
          <cell r="F135">
            <v>0</v>
          </cell>
          <cell r="G135">
            <v>0</v>
          </cell>
          <cell r="H135">
            <v>20000</v>
          </cell>
          <cell r="I135">
            <v>64</v>
          </cell>
          <cell r="J135">
            <v>19.059999999999999</v>
          </cell>
          <cell r="K135">
            <v>0</v>
          </cell>
          <cell r="L135">
            <v>78048.09</v>
          </cell>
          <cell r="M135">
            <v>52399.94</v>
          </cell>
          <cell r="N135">
            <v>0</v>
          </cell>
          <cell r="O135">
            <v>0</v>
          </cell>
          <cell r="P135">
            <v>25648.149999999994</v>
          </cell>
        </row>
        <row r="136">
          <cell r="A136" t="str">
            <v>15790</v>
          </cell>
          <cell r="B136" t="str">
            <v>DRUGA KRATKOROČNA POTRAŽIVANJA IZ FINANSIRANJA-KAMATA NA EUROOBVEZNICE 03.10.2029.</v>
          </cell>
          <cell r="C136" t="str">
            <v>ISPRAVKA VRIJEDNOSTI DRUGIH KRATKOROČNIH POTRAŽIVANJA IZ POSLOVA OSIGURANJA USLJED UMANJENJA-KONTO 15700</v>
          </cell>
          <cell r="D136">
            <v>0</v>
          </cell>
          <cell r="E136">
            <v>20000</v>
          </cell>
          <cell r="F136">
            <v>0</v>
          </cell>
          <cell r="G136">
            <v>0</v>
          </cell>
          <cell r="H136">
            <v>-20000</v>
          </cell>
          <cell r="I136">
            <v>64</v>
          </cell>
          <cell r="J136">
            <v>19.059999999999999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1590</v>
          </cell>
          <cell r="B137" t="str">
            <v>DRUGA KRATKOROČNA POTRAŽIVANJA IZ FINANSIRANJA-KAMATA NA EUROOBVEZNICE 22.04.2024.</v>
          </cell>
          <cell r="C137" t="str">
            <v>Ispravka vrijednosti drugih kratkoročnih potraživanja iz poslova osiguranja usljed umanjenja-regres</v>
          </cell>
          <cell r="D137">
            <v>0</v>
          </cell>
          <cell r="E137">
            <v>169150.65</v>
          </cell>
          <cell r="F137">
            <v>13157.37</v>
          </cell>
          <cell r="G137">
            <v>0</v>
          </cell>
          <cell r="H137">
            <v>-155993.28</v>
          </cell>
          <cell r="I137">
            <v>95</v>
          </cell>
          <cell r="J137">
            <v>19.059999999999999</v>
          </cell>
          <cell r="K137">
            <v>0</v>
          </cell>
          <cell r="L137">
            <v>0</v>
          </cell>
          <cell r="M137">
            <v>3189.48</v>
          </cell>
          <cell r="N137">
            <v>0</v>
          </cell>
          <cell r="O137">
            <v>0</v>
          </cell>
          <cell r="P137">
            <v>-3189.48</v>
          </cell>
        </row>
        <row r="138">
          <cell r="A138" t="str">
            <v>15920</v>
          </cell>
          <cell r="B138" t="str">
            <v>Druga kratkoročna potraživanja od državnih i drugih institucija-lovcen re</v>
          </cell>
          <cell r="C138" t="str">
            <v>ISPRAVKA VRIJEDNOSTI DRUGIH KRATKOROČNIH POTRAŽIVANJA IZ POSLOVA OSIGURANJA USLJED UMANJENJA-USLUZNE STETE</v>
          </cell>
          <cell r="D138">
            <v>0</v>
          </cell>
          <cell r="E138">
            <v>10756.49</v>
          </cell>
          <cell r="F138">
            <v>0</v>
          </cell>
          <cell r="G138">
            <v>0</v>
          </cell>
          <cell r="H138">
            <v>-10756.49</v>
          </cell>
          <cell r="I138">
            <v>64</v>
          </cell>
          <cell r="J138">
            <v>19.059999999999999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1601</v>
          </cell>
          <cell r="B139" t="str">
            <v>Kratkoročna potraživanja od zaposlenih-akontacija za sluzbeni put</v>
          </cell>
          <cell r="C139" t="str">
            <v>Kratkoročna potraživanja na ime kamata-kratkorocni depoziti kod banaka nezivot</v>
          </cell>
          <cell r="D139">
            <v>10.55</v>
          </cell>
          <cell r="E139">
            <v>0</v>
          </cell>
          <cell r="F139">
            <v>1386.76</v>
          </cell>
          <cell r="G139">
            <v>32.93</v>
          </cell>
          <cell r="H139">
            <v>1364.3799999999999</v>
          </cell>
          <cell r="I139">
            <v>36</v>
          </cell>
          <cell r="J139">
            <v>19.07</v>
          </cell>
          <cell r="K139">
            <v>0</v>
          </cell>
          <cell r="L139">
            <v>85831.58</v>
          </cell>
          <cell r="M139">
            <v>45995.5</v>
          </cell>
          <cell r="N139">
            <v>168864.31</v>
          </cell>
          <cell r="O139">
            <v>200807.41</v>
          </cell>
          <cell r="P139">
            <v>7892.9800000000105</v>
          </cell>
        </row>
        <row r="140">
          <cell r="A140" t="str">
            <v>16012</v>
          </cell>
          <cell r="B140" t="str">
            <v>Kratkoročna potraživanja od zaposlenih-ostalo</v>
          </cell>
          <cell r="C140" t="str">
            <v>KRATKOROČNA POTRAŽIVANJA NA IME DIVIDENDI</v>
          </cell>
          <cell r="D140">
            <v>1</v>
          </cell>
          <cell r="E140">
            <v>0</v>
          </cell>
          <cell r="F140">
            <v>6424.62</v>
          </cell>
          <cell r="G140">
            <v>6425.62</v>
          </cell>
          <cell r="H140">
            <v>0</v>
          </cell>
          <cell r="I140">
            <v>36</v>
          </cell>
          <cell r="J140">
            <v>19.07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1606</v>
          </cell>
          <cell r="B141" t="str">
            <v>KRATKOROČNA POTRAŽIVANJA OD ZAPOSLENIH-PREUZETE ZALIHE</v>
          </cell>
          <cell r="C141" t="str">
            <v>DRUGA KRATKOROČNA POTRAŽIVANJA IZ FINANSIRANJA-OBVEZNICE 10.03.2021. KOJE SLUZE ZA POKRICE</v>
          </cell>
          <cell r="D141">
            <v>181360.66</v>
          </cell>
          <cell r="E141">
            <v>0</v>
          </cell>
          <cell r="F141">
            <v>179179.44</v>
          </cell>
          <cell r="G141">
            <v>225312.7</v>
          </cell>
          <cell r="H141">
            <v>135227.39999999997</v>
          </cell>
          <cell r="I141">
            <v>26</v>
          </cell>
          <cell r="J141">
            <v>19.07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16061</v>
          </cell>
          <cell r="B142" t="str">
            <v>Kratkoročna potraživanja od zaposlenih-stambeni fond</v>
          </cell>
          <cell r="C142" t="str">
            <v>DRUGA KRATKOROCNA POTRAZIVANJA-OBVEZNICE 2016.</v>
          </cell>
          <cell r="D142">
            <v>0</v>
          </cell>
          <cell r="E142">
            <v>0</v>
          </cell>
          <cell r="F142">
            <v>1055002.05</v>
          </cell>
          <cell r="G142">
            <v>1055002.05</v>
          </cell>
          <cell r="H142">
            <v>0</v>
          </cell>
          <cell r="I142">
            <v>103</v>
          </cell>
          <cell r="J142">
            <v>19.07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1607</v>
          </cell>
          <cell r="B143" t="str">
            <v>KRATKOROCNA POTRAZIVANJA-LIZING</v>
          </cell>
          <cell r="C143" t="str">
            <v>DRUGA KRATKOROČNA POTRAŽIVANJA IZ FINANSIRANJA-KAMATA NA EUROOBVEZNICE 21.04.2025.-KOJE NE SLUZE ZA POKRICE</v>
          </cell>
          <cell r="D143">
            <v>147559.43</v>
          </cell>
          <cell r="E143">
            <v>0</v>
          </cell>
          <cell r="F143">
            <v>213029.27</v>
          </cell>
          <cell r="G143">
            <v>212625</v>
          </cell>
          <cell r="H143">
            <v>147963.69999999995</v>
          </cell>
          <cell r="I143">
            <v>26</v>
          </cell>
          <cell r="J143">
            <v>19.07</v>
          </cell>
          <cell r="K143">
            <v>0</v>
          </cell>
          <cell r="L143">
            <v>29384.84</v>
          </cell>
          <cell r="M143">
            <v>0</v>
          </cell>
          <cell r="N143">
            <v>48831.39</v>
          </cell>
          <cell r="O143">
            <v>48112.41</v>
          </cell>
          <cell r="P143">
            <v>30103.819999999992</v>
          </cell>
        </row>
        <row r="144">
          <cell r="A144" t="str">
            <v>16090</v>
          </cell>
          <cell r="B144" t="str">
            <v>POTRAŽIVANJA OD KUPACA ZA STANOVE U NIKŠIĆU KRATKOROCNO</v>
          </cell>
          <cell r="C144" t="str">
            <v>DRUGA KRATKOROČNA POTRAŽIVANJA IZ FINANSIRANJA-KAMATA NA EUROOBVEZNICE 22.04.2026.</v>
          </cell>
          <cell r="D144">
            <v>53016.39</v>
          </cell>
          <cell r="E144">
            <v>0</v>
          </cell>
          <cell r="F144">
            <v>77145.25</v>
          </cell>
          <cell r="G144">
            <v>77000</v>
          </cell>
          <cell r="H144">
            <v>53161.64</v>
          </cell>
          <cell r="I144">
            <v>26</v>
          </cell>
          <cell r="J144">
            <v>19.07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16091</v>
          </cell>
          <cell r="B145" t="str">
            <v>POTRAŽIVANJA OD KUPACA ZA STANOVE U NIKŠIĆU KAMATA</v>
          </cell>
          <cell r="C145" t="str">
            <v>DRUGA KRATKOROČNA POTRAŽIVANJA IZ FINANSIRANJA-KAMATA NA EUROOBVEZNICE 03.10.2029.</v>
          </cell>
          <cell r="D145">
            <v>41086.629999999997</v>
          </cell>
          <cell r="E145">
            <v>0</v>
          </cell>
          <cell r="F145">
            <v>183445.02</v>
          </cell>
          <cell r="G145">
            <v>180223.55</v>
          </cell>
          <cell r="H145">
            <v>44308.100000000006</v>
          </cell>
          <cell r="I145">
            <v>26</v>
          </cell>
          <cell r="J145">
            <v>19.07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16092</v>
          </cell>
          <cell r="B146" t="str">
            <v>APOLLO KRATKOROČNA POTRAŽIVANJA OD ZASTUPNIKA-PRIZNANICE</v>
          </cell>
          <cell r="C146" t="str">
            <v>DRUGA KRATKOROČNA POTRAŽIVANJA IZ FINANSIRANJA-KAMATA NA EUROOBVEZNICE 22.04.2024.</v>
          </cell>
          <cell r="D146">
            <v>41333.33</v>
          </cell>
          <cell r="E146">
            <v>0</v>
          </cell>
          <cell r="F146">
            <v>60000</v>
          </cell>
          <cell r="G146">
            <v>60000</v>
          </cell>
          <cell r="H146">
            <v>41333.33</v>
          </cell>
          <cell r="I146">
            <v>26</v>
          </cell>
          <cell r="J146">
            <v>19.07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16093</v>
          </cell>
          <cell r="B147" t="str">
            <v>KRATKOROČNA POTRAŽIVANJA ZA SUFINANSIRANJE OSIGURANJA POLJOPRIVREDE</v>
          </cell>
          <cell r="C147" t="str">
            <v>DR.KRAT.POTR KAMATA NA EUROOBVEZNICE 16.12.2027.</v>
          </cell>
          <cell r="D147">
            <v>0</v>
          </cell>
          <cell r="E147">
            <v>0</v>
          </cell>
          <cell r="F147">
            <v>1181.51</v>
          </cell>
          <cell r="G147">
            <v>0</v>
          </cell>
          <cell r="H147">
            <v>1181.51</v>
          </cell>
          <cell r="I147">
            <v>26</v>
          </cell>
          <cell r="J147">
            <v>19.07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1700</v>
          </cell>
          <cell r="B148" t="str">
            <v>Kratkoročna potraživanja od kupaca-zakup</v>
          </cell>
          <cell r="C148" t="str">
            <v>Druga kratkoročna potraživanja od državnih i drugih institucija-lovcen re</v>
          </cell>
          <cell r="D148">
            <v>41062.339999999997</v>
          </cell>
          <cell r="E148">
            <v>0</v>
          </cell>
          <cell r="F148">
            <v>0</v>
          </cell>
          <cell r="G148">
            <v>0</v>
          </cell>
          <cell r="H148">
            <v>41062.339999999997</v>
          </cell>
          <cell r="I148">
            <v>108</v>
          </cell>
          <cell r="J148">
            <v>19.079999999999998</v>
          </cell>
          <cell r="K148">
            <v>0</v>
          </cell>
          <cell r="L148">
            <v>21775.81</v>
          </cell>
          <cell r="M148">
            <v>271.23</v>
          </cell>
          <cell r="N148">
            <v>0</v>
          </cell>
          <cell r="O148">
            <v>0</v>
          </cell>
          <cell r="P148">
            <v>21504.58</v>
          </cell>
        </row>
        <row r="149">
          <cell r="A149" t="str">
            <v>1710</v>
          </cell>
          <cell r="B149" t="str">
            <v>KRATKOROČNA POTRAŽIVANJA ZA ZAKUP</v>
          </cell>
          <cell r="C149" t="str">
            <v>Kratkoročna potraživanja od zaposlenih-akontacija za sluzbeni put</v>
          </cell>
          <cell r="D149">
            <v>241.2</v>
          </cell>
          <cell r="E149">
            <v>0</v>
          </cell>
          <cell r="F149">
            <v>9997.59</v>
          </cell>
          <cell r="G149">
            <v>10248.93</v>
          </cell>
          <cell r="H149">
            <v>-10.139999999999418</v>
          </cell>
          <cell r="I149">
            <v>103</v>
          </cell>
          <cell r="J149">
            <v>19.079999999999998</v>
          </cell>
          <cell r="K149">
            <v>0</v>
          </cell>
          <cell r="L149">
            <v>1706.5</v>
          </cell>
          <cell r="M149">
            <v>471</v>
          </cell>
          <cell r="N149">
            <v>28300</v>
          </cell>
          <cell r="O149">
            <v>28900</v>
          </cell>
          <cell r="P149">
            <v>635.5</v>
          </cell>
        </row>
        <row r="150">
          <cell r="A150" t="str">
            <v>17101</v>
          </cell>
          <cell r="B150" t="str">
            <v>KRATKOROČNA POTRAŽIVANJA -OTKUPLJENA POTRAŽIVANJA OD LOVĆEN AUTA</v>
          </cell>
          <cell r="C150" t="str">
            <v>Kratkoročna potraživanja od zaposlenih-ostalo</v>
          </cell>
          <cell r="D150">
            <v>13548.39</v>
          </cell>
          <cell r="E150">
            <v>0</v>
          </cell>
          <cell r="F150">
            <v>0</v>
          </cell>
          <cell r="G150">
            <v>0</v>
          </cell>
          <cell r="H150">
            <v>13548.39</v>
          </cell>
          <cell r="I150">
            <v>103</v>
          </cell>
          <cell r="J150">
            <v>19.079999999999998</v>
          </cell>
          <cell r="K150">
            <v>0</v>
          </cell>
          <cell r="L150">
            <v>33199.35</v>
          </cell>
          <cell r="M150">
            <v>5339.61</v>
          </cell>
          <cell r="N150">
            <v>411</v>
          </cell>
          <cell r="O150">
            <v>2562.09</v>
          </cell>
          <cell r="P150">
            <v>25708.649999999998</v>
          </cell>
        </row>
        <row r="151">
          <cell r="A151" t="str">
            <v>171010</v>
          </cell>
          <cell r="B151" t="str">
            <v>KRATKOROČNA POTRAŽIVANJA -PREUZETA POTRAŽIVANJA ZA REZERVISANE  ŠTETE LOVĆENA RE</v>
          </cell>
          <cell r="C151" t="str">
            <v>KRATKOROČNA POTRAŽIVANJA OD ZAPOSLENIH-PREUZETE ZALIHE</v>
          </cell>
          <cell r="D151">
            <v>110</v>
          </cell>
          <cell r="E151">
            <v>269.48</v>
          </cell>
          <cell r="F151">
            <v>0</v>
          </cell>
          <cell r="G151">
            <v>0</v>
          </cell>
          <cell r="H151">
            <v>-159.48000000000002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17102</v>
          </cell>
          <cell r="B152" t="str">
            <v>KRATKOROČNA POTRAŽIVANJA -PREUZETA POTRAŽIVANJA ZA LIKVIDIRANE  ŠTETE LOVĆENA RE</v>
          </cell>
          <cell r="C152" t="str">
            <v>Kratkoročna potraživanja od zaposlenih-stambeni fond</v>
          </cell>
          <cell r="D152">
            <v>0.31</v>
          </cell>
          <cell r="E152">
            <v>0.1</v>
          </cell>
          <cell r="F152">
            <v>0</v>
          </cell>
          <cell r="G152">
            <v>0.3</v>
          </cell>
          <cell r="H152">
            <v>-0.09</v>
          </cell>
          <cell r="I152">
            <v>35</v>
          </cell>
          <cell r="J152">
            <v>19.079999999999998</v>
          </cell>
          <cell r="K152">
            <v>0</v>
          </cell>
          <cell r="L152">
            <v>248522.58</v>
          </cell>
          <cell r="M152">
            <v>0</v>
          </cell>
          <cell r="N152">
            <v>0</v>
          </cell>
          <cell r="O152">
            <v>29182.19</v>
          </cell>
          <cell r="P152">
            <v>219340.38999999998</v>
          </cell>
        </row>
        <row r="153">
          <cell r="A153" t="str">
            <v>17103</v>
          </cell>
          <cell r="B153" t="str">
            <v>Kratkoročna potraživanja od kupaca povezana pravna lica-zakup-LOVĆEN AUTO</v>
          </cell>
          <cell r="C153" t="str">
            <v>KRATKOROCNA POTRAZIVANJA-LIZING</v>
          </cell>
          <cell r="D153">
            <v>1961189.29</v>
          </cell>
          <cell r="E153">
            <v>408206.34</v>
          </cell>
          <cell r="F153">
            <v>0</v>
          </cell>
          <cell r="G153">
            <v>163741.79999999999</v>
          </cell>
          <cell r="H153">
            <v>1389241.15</v>
          </cell>
          <cell r="I153">
            <v>107</v>
          </cell>
          <cell r="J153">
            <v>17.09</v>
          </cell>
          <cell r="K153">
            <v>0</v>
          </cell>
          <cell r="L153">
            <v>0</v>
          </cell>
          <cell r="M153">
            <v>0</v>
          </cell>
          <cell r="N153">
            <v>899288.47</v>
          </cell>
          <cell r="O153">
            <v>487.94</v>
          </cell>
          <cell r="P153">
            <v>898800.53</v>
          </cell>
        </row>
        <row r="154">
          <cell r="A154" t="str">
            <v>171031</v>
          </cell>
          <cell r="B154" t="str">
            <v>Kratkoročna potraživanja od kupaca povezana pravna lica-zakup-LOVĆEN ŽIVOT</v>
          </cell>
          <cell r="C154" t="str">
            <v>POTRAŽIVANJA OD KUPACA ZA STANOVE U NIKŠIĆU KRATKOROCNO</v>
          </cell>
          <cell r="D154">
            <v>130095.67</v>
          </cell>
          <cell r="E154">
            <v>0</v>
          </cell>
          <cell r="F154">
            <v>6783.37</v>
          </cell>
          <cell r="G154">
            <v>0</v>
          </cell>
          <cell r="H154">
            <v>136879.04000000001</v>
          </cell>
          <cell r="I154">
            <v>103</v>
          </cell>
          <cell r="J154">
            <v>19.079999999999998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171032</v>
          </cell>
          <cell r="B155" t="str">
            <v>Prolazni konto za Navision</v>
          </cell>
          <cell r="C155" t="str">
            <v>POTRAŽIVANJA OD KUPACA ZA STANOVE U NIKŠIĆU KAMATA</v>
          </cell>
          <cell r="D155">
            <v>0</v>
          </cell>
          <cell r="E155">
            <v>0</v>
          </cell>
          <cell r="F155">
            <v>50667.88</v>
          </cell>
          <cell r="G155">
            <v>9500.9699999999993</v>
          </cell>
          <cell r="H155">
            <v>41166.909999999996</v>
          </cell>
          <cell r="I155">
            <v>103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17104</v>
          </cell>
          <cell r="B156" t="str">
            <v>Ostala druga kratkoročna potraživanja-avansi za usluge posredovanja</v>
          </cell>
          <cell r="C156" t="str">
            <v>APOLLO KRATKOROČNA POTRAŽIVANJA OD ZASTUPNIKA-PRIZNANICE</v>
          </cell>
          <cell r="D156">
            <v>13242.72</v>
          </cell>
          <cell r="E156">
            <v>0</v>
          </cell>
          <cell r="F156">
            <v>100956.51</v>
          </cell>
          <cell r="G156">
            <v>111302.53</v>
          </cell>
          <cell r="H156">
            <v>2896.6999999999971</v>
          </cell>
          <cell r="I156">
            <v>103</v>
          </cell>
          <cell r="J156">
            <v>19.079999999999998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17105</v>
          </cell>
          <cell r="B157" t="str">
            <v>Potrazivanja za obracunate kamate za date avanse</v>
          </cell>
          <cell r="C157" t="str">
            <v>KRATKOROČNA POTRAŽIVANJA ZA SUFINANSIRANJE OSIGURANJA POLJOPRIVREDE</v>
          </cell>
          <cell r="D157">
            <v>0</v>
          </cell>
          <cell r="E157">
            <v>755.3</v>
          </cell>
          <cell r="F157">
            <v>154350.76999999999</v>
          </cell>
          <cell r="G157">
            <v>159026.29</v>
          </cell>
          <cell r="H157">
            <v>-5430.820000000007</v>
          </cell>
          <cell r="I157">
            <v>103</v>
          </cell>
          <cell r="J157">
            <v>19.079999999999998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1720</v>
          </cell>
          <cell r="B158" t="str">
            <v>Ostala druga kratkoročna potraživanja-dati ostali avansi dobavljacima</v>
          </cell>
          <cell r="C158" t="str">
            <v>Kratkoročna potraživanja od kupaca-zakup</v>
          </cell>
          <cell r="D158">
            <v>331537.43</v>
          </cell>
          <cell r="E158">
            <v>235</v>
          </cell>
          <cell r="F158">
            <v>427435.09</v>
          </cell>
          <cell r="G158">
            <v>332286.39</v>
          </cell>
          <cell r="H158">
            <v>426451.13</v>
          </cell>
          <cell r="I158">
            <v>103</v>
          </cell>
          <cell r="J158">
            <v>19.079999999999998</v>
          </cell>
          <cell r="K158">
            <v>0</v>
          </cell>
          <cell r="L158">
            <v>1255274.2299200001</v>
          </cell>
          <cell r="M158">
            <v>791736.57</v>
          </cell>
          <cell r="N158">
            <v>683407.19</v>
          </cell>
          <cell r="O158">
            <v>452092.08</v>
          </cell>
          <cell r="P158">
            <v>694852.76991999988</v>
          </cell>
        </row>
        <row r="159">
          <cell r="A159" t="str">
            <v>17200</v>
          </cell>
          <cell r="B159" t="str">
            <v>Ostala druga kratkoročna potraživanja-ostalo</v>
          </cell>
          <cell r="C159" t="str">
            <v>KRATKOROČNA POTRAŽIVANJA ZA ZAKUP</v>
          </cell>
          <cell r="D159">
            <v>172456.79</v>
          </cell>
          <cell r="E159">
            <v>-150.22999999999999</v>
          </cell>
          <cell r="F159">
            <v>48767.4</v>
          </cell>
          <cell r="G159">
            <v>138344.04</v>
          </cell>
          <cell r="H159">
            <v>83030.38</v>
          </cell>
          <cell r="I159">
            <v>103</v>
          </cell>
          <cell r="J159">
            <v>19.079999999999998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17208</v>
          </cell>
          <cell r="B160" t="str">
            <v>OSTALA DRUGA KRATKOROČNA POTRAŽIVANJA-UGOVOR O ZAJMU</v>
          </cell>
          <cell r="C160" t="str">
            <v>KRATKOROČNA POTRAŽIVANJA -OTKUPLJENA POTRAŽIVANJA OD LOVĆEN AUTA</v>
          </cell>
          <cell r="D160">
            <v>22128.959999999999</v>
          </cell>
          <cell r="E160">
            <v>0.15</v>
          </cell>
          <cell r="F160">
            <v>930.65</v>
          </cell>
          <cell r="G160">
            <v>6639.6</v>
          </cell>
          <cell r="H160">
            <v>16419.86</v>
          </cell>
          <cell r="I160">
            <v>101</v>
          </cell>
          <cell r="J160">
            <v>19.079999999999998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17209</v>
          </cell>
          <cell r="B161" t="str">
            <v>OSTALA DRUGA KRATKOROČNA POTRAŽIVANJA-KAMATA NA UGOVOR O ZAJMU</v>
          </cell>
          <cell r="C161" t="str">
            <v>KRATKOROČNA POTRAŽIVANJA -PREUZETA POTRAŽIVANJA ZA REZERVISANE  ŠTETE LOVĆENA RE</v>
          </cell>
          <cell r="D161">
            <v>122779.95</v>
          </cell>
          <cell r="E161">
            <v>0</v>
          </cell>
          <cell r="F161">
            <v>115145.56</v>
          </cell>
          <cell r="G161">
            <v>152868.4</v>
          </cell>
          <cell r="H161">
            <v>85057.110000000015</v>
          </cell>
          <cell r="I161">
            <v>103</v>
          </cell>
          <cell r="J161">
            <v>19.079999999999998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172090</v>
          </cell>
          <cell r="B162" t="str">
            <v>KRATKOROČNA POTRAŽIVANJA-STAMBENI KREDITI</v>
          </cell>
          <cell r="C162" t="str">
            <v>KRATKOROČNA POTRAŽIVANJA -PREUZETA POTRAŽIVANJA ZA LIKVIDIRANE  ŠTETE LOVĆENA RE</v>
          </cell>
          <cell r="D162">
            <v>12612.72</v>
          </cell>
          <cell r="E162">
            <v>0</v>
          </cell>
          <cell r="F162">
            <v>593845.71</v>
          </cell>
          <cell r="G162">
            <v>558741.06999999995</v>
          </cell>
          <cell r="H162">
            <v>47717.359999999986</v>
          </cell>
          <cell r="I162">
            <v>103</v>
          </cell>
          <cell r="J162">
            <v>19.079999999999998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17280</v>
          </cell>
          <cell r="B163" t="str">
            <v>Ispravka vrijednosti drugih kratkoročnih potraživanja usljed umanjenja-konto 1720</v>
          </cell>
          <cell r="C163" t="str">
            <v>Kratkoročna potraživanja od kupaca povezana pravna lica-zakup-LOVĆEN AUTO</v>
          </cell>
          <cell r="D163">
            <v>800</v>
          </cell>
          <cell r="E163">
            <v>3132.02</v>
          </cell>
          <cell r="F163">
            <v>100665.95</v>
          </cell>
          <cell r="G163">
            <v>85303.5</v>
          </cell>
          <cell r="H163">
            <v>13030.429999999993</v>
          </cell>
          <cell r="I163">
            <v>101</v>
          </cell>
          <cell r="J163">
            <v>19.079999999999998</v>
          </cell>
          <cell r="K163">
            <v>0</v>
          </cell>
          <cell r="L163">
            <v>37209.339999999997</v>
          </cell>
          <cell r="M163">
            <v>0</v>
          </cell>
          <cell r="N163">
            <v>64065.91</v>
          </cell>
          <cell r="O163">
            <v>46298.42</v>
          </cell>
          <cell r="P163">
            <v>54976.83</v>
          </cell>
        </row>
        <row r="164">
          <cell r="A164" t="str">
            <v>17281</v>
          </cell>
          <cell r="B164" t="str">
            <v>ISPRAVKA VRIJEDNOSTI DRUGIH KRATKOROČNIH POTRAŽIVANJA USLJED UMANJENJA-KONTO 17200</v>
          </cell>
          <cell r="C164" t="str">
            <v>Kratkoročna potraživanja od kupaca povezana pravna lica-zakup-LOVĆEN ŽIVOT</v>
          </cell>
          <cell r="D164">
            <v>0</v>
          </cell>
          <cell r="E164">
            <v>0</v>
          </cell>
          <cell r="F164">
            <v>29911.35</v>
          </cell>
          <cell r="G164">
            <v>29911.35</v>
          </cell>
          <cell r="H164">
            <v>0</v>
          </cell>
          <cell r="I164">
            <v>101</v>
          </cell>
          <cell r="J164">
            <v>19.079999999999998</v>
          </cell>
          <cell r="K164">
            <v>0</v>
          </cell>
          <cell r="L164">
            <v>0</v>
          </cell>
          <cell r="M164">
            <v>0</v>
          </cell>
          <cell r="N164">
            <v>7020</v>
          </cell>
          <cell r="O164">
            <v>5850</v>
          </cell>
          <cell r="P164">
            <v>1170</v>
          </cell>
        </row>
        <row r="165">
          <cell r="A165" t="str">
            <v>1729</v>
          </cell>
          <cell r="B165" t="str">
            <v>ISPRAVKA VRIJEDNOSTI DRUGIH KRATKOROČNIH POTRAŽIVANJA USLJED UMANJENJA-KONTO 17208</v>
          </cell>
          <cell r="C165" t="str">
            <v>Prolazni konto za Navision</v>
          </cell>
          <cell r="D165">
            <v>0</v>
          </cell>
          <cell r="E165">
            <v>0</v>
          </cell>
          <cell r="F165">
            <v>101372.22</v>
          </cell>
          <cell r="G165">
            <v>101372.22</v>
          </cell>
          <cell r="H165">
            <v>0</v>
          </cell>
          <cell r="I165">
            <v>101</v>
          </cell>
          <cell r="J165">
            <v>19.079999999999998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1750</v>
          </cell>
          <cell r="B166" t="str">
            <v>ISPRAVKA VRIJEDNOSTI DRUGIH KRATKOROČNIH POTRAŽIVANJA USLJED UMANJENJA-KONTO 1700</v>
          </cell>
          <cell r="C166" t="str">
            <v>Ostala druga kratkoročna potraživanja-avansi za usluge posredovanja</v>
          </cell>
          <cell r="D166">
            <v>162415.18</v>
          </cell>
          <cell r="E166">
            <v>0</v>
          </cell>
          <cell r="F166">
            <v>6073.8</v>
          </cell>
          <cell r="G166">
            <v>99971.64</v>
          </cell>
          <cell r="H166">
            <v>68517.339999999982</v>
          </cell>
          <cell r="I166">
            <v>60</v>
          </cell>
          <cell r="J166">
            <v>19.079999999999998</v>
          </cell>
          <cell r="K166">
            <v>0</v>
          </cell>
          <cell r="L166">
            <v>1076523.58</v>
          </cell>
          <cell r="M166">
            <v>1195.53</v>
          </cell>
          <cell r="N166">
            <v>1568693.04</v>
          </cell>
          <cell r="O166">
            <v>1553500.97</v>
          </cell>
          <cell r="P166">
            <v>1090520.1199999999</v>
          </cell>
        </row>
        <row r="167">
          <cell r="A167" t="str">
            <v>17501</v>
          </cell>
          <cell r="B167" t="str">
            <v>Ispravka vrijednosti drugih kratkoročnih potraživanja usljed umanjenja-konto 175</v>
          </cell>
          <cell r="C167" t="str">
            <v>Potrazivanja za obracunate kamate za date avanse</v>
          </cell>
          <cell r="D167">
            <v>21458.67</v>
          </cell>
          <cell r="E167">
            <v>0</v>
          </cell>
          <cell r="F167">
            <v>0</v>
          </cell>
          <cell r="G167">
            <v>0</v>
          </cell>
          <cell r="H167">
            <v>21458.67</v>
          </cell>
          <cell r="I167">
            <v>60</v>
          </cell>
          <cell r="J167">
            <v>19.079999999999998</v>
          </cell>
          <cell r="K167">
            <v>0</v>
          </cell>
          <cell r="L167">
            <v>39279.46</v>
          </cell>
          <cell r="M167">
            <v>0</v>
          </cell>
          <cell r="N167">
            <v>-17820.79</v>
          </cell>
          <cell r="O167">
            <v>0</v>
          </cell>
          <cell r="P167">
            <v>21458.67</v>
          </cell>
        </row>
        <row r="168">
          <cell r="A168" t="str">
            <v>1751</v>
          </cell>
          <cell r="B168" t="str">
            <v>ISPRAVKA VRIJEDNOSTI DRUGIH KRATKOROČNIH POTRAŽIVANJA USLJED UMANJENJA-KONTO 17501</v>
          </cell>
          <cell r="C168" t="str">
            <v>Ostala druga kratkoročna potraživanja-dati ostali avansi dobavljacima</v>
          </cell>
          <cell r="D168">
            <v>83430.05</v>
          </cell>
          <cell r="E168">
            <v>157.96</v>
          </cell>
          <cell r="F168">
            <v>137079.32999999999</v>
          </cell>
          <cell r="G168">
            <v>163030.51999999999</v>
          </cell>
          <cell r="H168">
            <v>57320.899999999994</v>
          </cell>
          <cell r="I168">
            <v>64</v>
          </cell>
          <cell r="J168">
            <v>19.079999999999998</v>
          </cell>
          <cell r="K168">
            <v>0</v>
          </cell>
          <cell r="L168">
            <v>43325.32</v>
          </cell>
          <cell r="M168">
            <v>0</v>
          </cell>
          <cell r="N168">
            <v>321926.87</v>
          </cell>
          <cell r="O168">
            <v>270918.8</v>
          </cell>
          <cell r="P168">
            <v>94333.390000000014</v>
          </cell>
        </row>
        <row r="169">
          <cell r="A169" t="str">
            <v>1752</v>
          </cell>
          <cell r="B169" t="str">
            <v>ISPRAVKA VRIJEDNOSTI DRUGIH KRATKOROČNIH POTRAŽIVANJA USLJED UMANJENJA-KONTO 1751</v>
          </cell>
          <cell r="C169" t="str">
            <v>Ostala druga kratkoročna potraživanja-ostalo</v>
          </cell>
          <cell r="D169">
            <v>24758.32</v>
          </cell>
          <cell r="E169">
            <v>18640.02</v>
          </cell>
          <cell r="F169">
            <v>30966.02</v>
          </cell>
          <cell r="G169">
            <v>37084.32</v>
          </cell>
          <cell r="H169">
            <v>0</v>
          </cell>
          <cell r="I169">
            <v>103</v>
          </cell>
          <cell r="J169">
            <v>19.079999999999998</v>
          </cell>
          <cell r="K169">
            <v>0</v>
          </cell>
          <cell r="L169">
            <v>29247.49</v>
          </cell>
          <cell r="M169">
            <v>11691.25</v>
          </cell>
          <cell r="N169">
            <v>32662.81</v>
          </cell>
          <cell r="O169">
            <v>0</v>
          </cell>
          <cell r="P169">
            <v>50219.05</v>
          </cell>
        </row>
        <row r="170">
          <cell r="A170" t="str">
            <v>17528</v>
          </cell>
          <cell r="B170" t="str">
            <v>ISPRAVKA VRIJEDNOSTI DRUGIH KRATKOROČNIH POTRAŽIVANJA USLJED UMANJENJA-KONTO 1752</v>
          </cell>
          <cell r="C170" t="str">
            <v>OSTALA DRUGA KRATKOROČNA POTRAŽIVANJA-LOVĆEN OSIGURANJE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101</v>
          </cell>
          <cell r="J170">
            <v>19.079999999999998</v>
          </cell>
          <cell r="K170">
            <v>0</v>
          </cell>
          <cell r="L170">
            <v>0</v>
          </cell>
          <cell r="M170">
            <v>0</v>
          </cell>
          <cell r="N170">
            <v>181924.45</v>
          </cell>
          <cell r="O170">
            <v>181924.45</v>
          </cell>
          <cell r="P170">
            <v>0</v>
          </cell>
        </row>
        <row r="171">
          <cell r="A171" t="str">
            <v>1753</v>
          </cell>
          <cell r="B171" t="str">
            <v>ISPRAVKA VRIJEDNOSTI DRUGIH KRATKOROČNIH POTRAŽIVANJA USLJED DISKONTOVANJA-KONTO 17101</v>
          </cell>
          <cell r="C171" t="str">
            <v>OSTALA DRUGA KRATKOROČNA POTRAŽIVANJA-UGOVOR O ZAJMU</v>
          </cell>
          <cell r="D171">
            <v>5857.81</v>
          </cell>
          <cell r="E171">
            <v>0</v>
          </cell>
          <cell r="F171">
            <v>0</v>
          </cell>
          <cell r="G171">
            <v>968.07</v>
          </cell>
          <cell r="H171">
            <v>4889.7400000000007</v>
          </cell>
          <cell r="I171">
            <v>35</v>
          </cell>
          <cell r="J171">
            <v>19.079999999999998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17531</v>
          </cell>
          <cell r="B172" t="str">
            <v>ISPRAVKA VRIJEDNOSTI DRUGIH KRATKOROČNIH POTRAŽIVANJA -KONTO 1753</v>
          </cell>
          <cell r="C172" t="str">
            <v>OSTALA DRUGA KRATKOROČNA POTRAŽIVANJA-KAMATA NA UGOVOR O ZAJMU</v>
          </cell>
          <cell r="D172">
            <v>77.790000000000006</v>
          </cell>
          <cell r="E172">
            <v>0</v>
          </cell>
          <cell r="F172">
            <v>0</v>
          </cell>
          <cell r="G172">
            <v>30.94</v>
          </cell>
          <cell r="H172">
            <v>46.850000000000009</v>
          </cell>
          <cell r="I172">
            <v>99</v>
          </cell>
          <cell r="J172">
            <v>19.07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1754</v>
          </cell>
          <cell r="B173" t="str">
            <v>ISPRAVKA VRIJEDNOSTI DRUGIH KRATKOROČNIH POTRAŽIVANJA -DISKONTOVANJE KONTA 17103</v>
          </cell>
          <cell r="C173" t="str">
            <v>KRATKOROČNA POTRAŽIVANJA-STAMBENI KREDITI</v>
          </cell>
          <cell r="D173">
            <v>24847.25</v>
          </cell>
          <cell r="E173">
            <v>773.04</v>
          </cell>
          <cell r="F173">
            <v>4515.33</v>
          </cell>
          <cell r="G173">
            <v>7264.67</v>
          </cell>
          <cell r="H173">
            <v>21324.870000000003</v>
          </cell>
          <cell r="I173">
            <v>99</v>
          </cell>
          <cell r="J173">
            <v>19.079999999999998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1792</v>
          </cell>
          <cell r="B174" t="str">
            <v>Kratkoročni depoziti kod banaka, koji ulaze u sastav imovine za pokriće tehničkih rezervi neživotnih osiguranja</v>
          </cell>
          <cell r="C174" t="str">
            <v>Ispravka vrijednosti drugih kratkoročnih potraživanja usljed umanjenja-konto 1720</v>
          </cell>
          <cell r="D174">
            <v>0</v>
          </cell>
          <cell r="E174">
            <v>289553.64</v>
          </cell>
          <cell r="F174">
            <v>109627.89</v>
          </cell>
          <cell r="G174">
            <v>16367.06</v>
          </cell>
          <cell r="H174">
            <v>-196292.81</v>
          </cell>
          <cell r="I174">
            <v>103</v>
          </cell>
          <cell r="J174">
            <v>19.079999999999998</v>
          </cell>
          <cell r="K174">
            <v>0</v>
          </cell>
          <cell r="L174">
            <v>80578.28</v>
          </cell>
          <cell r="M174">
            <v>408770.4</v>
          </cell>
          <cell r="N174">
            <v>32913.29</v>
          </cell>
          <cell r="O174">
            <v>0</v>
          </cell>
          <cell r="P174">
            <v>-295278.83</v>
          </cell>
        </row>
        <row r="175">
          <cell r="A175" t="str">
            <v>17921</v>
          </cell>
          <cell r="B175" t="str">
            <v>DRUGA KRATKOROČNA ULAGANJA, KOJA SE NE FINANSIRAJU IZ TEHNIČKIH REZERVISANJA-PLASMANI STRATESKIM PARTNERIMA</v>
          </cell>
          <cell r="C175" t="str">
            <v>ISPRAVKA VRIJEDNOSTI DRUGIH KRATKOROČNIH POTRAŽIVANJA USLJED UMANJENJA-KONTO 17200</v>
          </cell>
          <cell r="D175">
            <v>238</v>
          </cell>
          <cell r="E175">
            <v>160302.76</v>
          </cell>
          <cell r="F175">
            <v>79782.59</v>
          </cell>
          <cell r="G175">
            <v>0</v>
          </cell>
          <cell r="H175">
            <v>-80282.170000000013</v>
          </cell>
          <cell r="I175">
            <v>103</v>
          </cell>
          <cell r="J175">
            <v>19.079999999999998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179218</v>
          </cell>
          <cell r="B176" t="str">
            <v>DRUGA KRATKOROČNA ULAGANJA, KOJA SE NE FINANSIRAJU IZ TEHNIČKIH REZERVISANJA-KAMATE NA PLASMANE STRATESKIM PARTNERIMA</v>
          </cell>
          <cell r="C176" t="str">
            <v>ISPRAVKA VRIJEDNOSTI DRUGIH KRATKOROČNIH POTRAŽIVANJA USLJED UMANJENJA-KONTO 17208</v>
          </cell>
          <cell r="D176">
            <v>0</v>
          </cell>
          <cell r="E176">
            <v>22128.87</v>
          </cell>
          <cell r="F176">
            <v>5709.01</v>
          </cell>
          <cell r="G176">
            <v>0</v>
          </cell>
          <cell r="H176">
            <v>-16419.86</v>
          </cell>
          <cell r="I176">
            <v>103</v>
          </cell>
          <cell r="J176">
            <v>19.079999999999998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1793</v>
          </cell>
          <cell r="B177" t="str">
            <v>DRUGA KRATKOROČNA ULAGANJA, KOJA SE NE FINANSIRAJU IZ TEHNIČKIH REZERVISANJA-KAMATA LOVĆEN AUTO</v>
          </cell>
          <cell r="C177" t="str">
            <v>ISPRAVKA VRIJEDNOSTI DRUGIH KRATKOROČNIH POTRAŽIVANJA USLJED UMANJENJA-KONTO 1700</v>
          </cell>
          <cell r="D177">
            <v>0</v>
          </cell>
          <cell r="E177">
            <v>41062.339999999997</v>
          </cell>
          <cell r="F177">
            <v>0</v>
          </cell>
          <cell r="G177">
            <v>0</v>
          </cell>
          <cell r="H177">
            <v>-41062.339999999997</v>
          </cell>
          <cell r="I177">
            <v>108</v>
          </cell>
          <cell r="J177">
            <v>19.079999999999998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1795</v>
          </cell>
          <cell r="B178" t="str">
            <v>DRUGA KRATKOROČNA ULAGANJA, KOJA SE NE FINANSIRAJU IZ TEHNIČKIH REZERVISANJA- PLASMANI STRATESKIM PARTNERIMA-LOVĆEN AUTO</v>
          </cell>
          <cell r="C178" t="str">
            <v>Ispravka vrijednosti drugih kratkoročnih potraživanja usljed umanjenja-konto 175</v>
          </cell>
          <cell r="D178">
            <v>0</v>
          </cell>
          <cell r="E178">
            <v>157827.03</v>
          </cell>
          <cell r="F178">
            <v>101309.68</v>
          </cell>
          <cell r="G178">
            <v>500</v>
          </cell>
          <cell r="H178">
            <v>-57017.350000000006</v>
          </cell>
          <cell r="I178">
            <v>60</v>
          </cell>
          <cell r="J178">
            <v>19.079999999999998</v>
          </cell>
          <cell r="K178">
            <v>0</v>
          </cell>
          <cell r="L178">
            <v>0</v>
          </cell>
          <cell r="M178">
            <v>51395.66</v>
          </cell>
          <cell r="N178">
            <v>0</v>
          </cell>
          <cell r="O178">
            <v>2049.2399999999998</v>
          </cell>
          <cell r="P178">
            <v>-53444.9</v>
          </cell>
        </row>
        <row r="179">
          <cell r="A179" t="str">
            <v>179501</v>
          </cell>
          <cell r="B179" t="str">
            <v>DRUGA KRATKOROČNA ULAGANJA-DOKAPITALIZACIJA LOVĆEN AUTO DOO</v>
          </cell>
          <cell r="C179" t="str">
            <v>ISPRAVKA VRIJEDNOSTI DRUGIH KRATKOROČNIH POTRAŽIVANJA USLJED UMANJENJA-KONTO 17501</v>
          </cell>
          <cell r="D179">
            <v>0</v>
          </cell>
          <cell r="E179">
            <v>21458.67</v>
          </cell>
          <cell r="F179">
            <v>0</v>
          </cell>
          <cell r="G179">
            <v>0</v>
          </cell>
          <cell r="H179">
            <v>-21458.67</v>
          </cell>
          <cell r="I179">
            <v>60</v>
          </cell>
          <cell r="J179">
            <v>19.079999999999998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17951</v>
          </cell>
          <cell r="B180" t="str">
            <v>ISPRAVKA VRIJEDNOSTI DRUGIH FINANSIJSKIH ULAGANJA USLJED UMANJENJA-ISPRAVKA PLASMANA STRATESKIM PARTNERIMA</v>
          </cell>
          <cell r="C180" t="str">
            <v>ISPRAVKA VRIJEDNOSTI DRUGIH KRATKOROČNIH POTRAŽIVANJA USLJED UMANJENJA-KONTO 1751</v>
          </cell>
          <cell r="D180">
            <v>0</v>
          </cell>
          <cell r="E180">
            <v>18751.8</v>
          </cell>
          <cell r="F180">
            <v>0</v>
          </cell>
          <cell r="G180">
            <v>2088.56</v>
          </cell>
          <cell r="H180">
            <v>-20840.36</v>
          </cell>
          <cell r="I180">
            <v>64</v>
          </cell>
          <cell r="J180">
            <v>19.079999999999998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17952</v>
          </cell>
          <cell r="B181" t="str">
            <v>ISPRAVKA VRIJEDNOSTI DRUGIH FINANSIJSKIH ULAGANJA USLJED DISKONTOVANJA-ISPRAVKA PLASMANA STRATESKIM PARTNERIMA</v>
          </cell>
          <cell r="C181" t="str">
            <v>ISPRAVKA VRIJEDNOSTI DRUGIH KRATKOROČNIH POTRAŽIVANJA USLJED UMANJENJA-KONTO 1752</v>
          </cell>
          <cell r="D181">
            <v>0</v>
          </cell>
          <cell r="E181">
            <v>24758.32</v>
          </cell>
          <cell r="F181">
            <v>24758.32</v>
          </cell>
          <cell r="G181">
            <v>0</v>
          </cell>
          <cell r="H181">
            <v>0</v>
          </cell>
          <cell r="I181">
            <v>103</v>
          </cell>
          <cell r="J181">
            <v>19.079999999999998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17953</v>
          </cell>
          <cell r="B182" t="str">
            <v>ISPRAVKA PLASMANA LOVĆEN AUTA</v>
          </cell>
          <cell r="C182" t="str">
            <v>ISPRAVKA VRIJEDNOSTI DRUGIH KRATKOROČNIH POTRAŽIVANJA USLJED DISKONTOVANJA-KONTO 17101</v>
          </cell>
          <cell r="D182">
            <v>0</v>
          </cell>
          <cell r="E182">
            <v>13548.43</v>
          </cell>
          <cell r="F182">
            <v>0</v>
          </cell>
          <cell r="G182">
            <v>0</v>
          </cell>
          <cell r="H182">
            <v>-13548.43</v>
          </cell>
          <cell r="I182">
            <v>103</v>
          </cell>
          <cell r="J182">
            <v>19.079999999999998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17954</v>
          </cell>
          <cell r="B183" t="str">
            <v>POTRAŽIVANJA ZA ODLOŽENI POREZ-EUROOBVEZNICE KOJE NE SLUŽE ZA POKRIĆE 03.10.2029.</v>
          </cell>
          <cell r="C183" t="str">
            <v>ISPRAVKA VRIJEDNOSTI DRUGIH KRATKOROČNIH POTRAŽIVANJA -KONTO 1753</v>
          </cell>
          <cell r="D183">
            <v>0</v>
          </cell>
          <cell r="E183">
            <v>4957.45</v>
          </cell>
          <cell r="F183">
            <v>9863.32</v>
          </cell>
          <cell r="G183">
            <v>9842.4599999999991</v>
          </cell>
          <cell r="H183">
            <v>-4936.5899999999992</v>
          </cell>
          <cell r="I183">
            <v>103</v>
          </cell>
          <cell r="J183">
            <v>19.079999999999998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17955</v>
          </cell>
          <cell r="B184" t="str">
            <v>POTRAŽIVANJA ZA ODLOŽENI POREZ-EUROOBVEZNICE KOJE  SLUŽE ZA POKRIĆE 22.04.2026.</v>
          </cell>
          <cell r="C184" t="str">
            <v>ISPRAVKA VRIJEDNOSTI DRUGIH KRATKOROČNIH POTRAŽIVANJA -DISKONTOVANJE KONTA 17103</v>
          </cell>
          <cell r="D184">
            <v>0</v>
          </cell>
          <cell r="E184">
            <v>334820.17</v>
          </cell>
          <cell r="F184">
            <v>84029.759999999995</v>
          </cell>
          <cell r="G184">
            <v>0</v>
          </cell>
          <cell r="H184">
            <v>-250790.40999999997</v>
          </cell>
          <cell r="I184">
            <v>107</v>
          </cell>
          <cell r="J184">
            <v>17.09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1850</v>
          </cell>
          <cell r="B185" t="str">
            <v>POTRAŽIVANJA ZA ODLOŽENI POREZ-EUROOBVEZNICE KOJE  SLUŽE ZA POKRIĆE -21.04.2025.</v>
          </cell>
          <cell r="C185" t="str">
            <v>Kratkoročni depoziti kod banaka, koji ulaze u sastav imovine za pokriće tehničkih rezervi neživotnih osiguranja</v>
          </cell>
          <cell r="D185">
            <v>0</v>
          </cell>
          <cell r="E185">
            <v>0</v>
          </cell>
          <cell r="F185">
            <v>600000</v>
          </cell>
          <cell r="G185">
            <v>0</v>
          </cell>
          <cell r="H185">
            <v>600000</v>
          </cell>
          <cell r="I185">
            <v>36</v>
          </cell>
          <cell r="J185">
            <v>18.02</v>
          </cell>
          <cell r="K185">
            <v>0</v>
          </cell>
          <cell r="L185">
            <v>2195000</v>
          </cell>
          <cell r="M185">
            <v>0</v>
          </cell>
          <cell r="N185">
            <v>8506000</v>
          </cell>
          <cell r="O185">
            <v>2201000</v>
          </cell>
          <cell r="P185">
            <v>8500000</v>
          </cell>
        </row>
        <row r="186">
          <cell r="A186" t="str">
            <v>18640</v>
          </cell>
          <cell r="B186" t="str">
            <v>POTRAŽ ZA ODLOŽENI POREZ-EUROOBVEZNICE 22.04.2024.</v>
          </cell>
          <cell r="C186" t="str">
            <v>DRUGA KRATKOROČNA ULAGANJA, KOJA SE NE FINANSIRAJU IZ TEHNIČKIH REZERVISANJA-PLASMANI STRATESKIM PARTNERIMA</v>
          </cell>
          <cell r="D186">
            <v>368860.12</v>
          </cell>
          <cell r="E186">
            <v>0</v>
          </cell>
          <cell r="F186">
            <v>321029.36</v>
          </cell>
          <cell r="G186">
            <v>269610.21000000002</v>
          </cell>
          <cell r="H186">
            <v>420279.26999999996</v>
          </cell>
          <cell r="I186">
            <v>35</v>
          </cell>
          <cell r="J186">
            <v>19.07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18641</v>
          </cell>
          <cell r="B187" t="str">
            <v>Odloženi troškovi sticanja osiguranja</v>
          </cell>
          <cell r="C187" t="str">
            <v>DRUGA KRATKOROČNA ULAGANJA, KOJA SE NE FINANSIRAJU IZ TEHNIČKIH REZERVISANJA-KAMATE NA PLASMANE STRATESKIM PARTNERIMA</v>
          </cell>
          <cell r="D187">
            <v>21334.31</v>
          </cell>
          <cell r="E187">
            <v>0</v>
          </cell>
          <cell r="F187">
            <v>27450.3</v>
          </cell>
          <cell r="G187">
            <v>26668.07</v>
          </cell>
          <cell r="H187">
            <v>22116.54</v>
          </cell>
          <cell r="I187">
            <v>99</v>
          </cell>
          <cell r="J187">
            <v>19.07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186418</v>
          </cell>
          <cell r="B188" t="str">
            <v>ODLOŽENI TROŠKOVI STICANJA OSIGURANJA-PROVIZIJA ZA OBRADU KREDITA TRIGLAV</v>
          </cell>
          <cell r="C188" t="str">
            <v>DRUGA KRATKOROČNA ULAGANJA, KOJA SE NE FINANSIRAJU IZ TEHNIČKIH REZERVISANJA-KAMATA LOVĆEN AUTO</v>
          </cell>
          <cell r="D188">
            <v>0</v>
          </cell>
          <cell r="E188">
            <v>0</v>
          </cell>
          <cell r="F188">
            <v>6997.77</v>
          </cell>
          <cell r="G188">
            <v>6997.77</v>
          </cell>
          <cell r="H188">
            <v>0</v>
          </cell>
          <cell r="I188">
            <v>99</v>
          </cell>
          <cell r="J188">
            <v>19.07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18648</v>
          </cell>
          <cell r="B189" t="str">
            <v>Umanjenje prenosne premije za troškove pribave osiguranja</v>
          </cell>
          <cell r="C189" t="str">
            <v>DRUGA KRATKOROČNA ULAGANJA, KOJA SE NE FINANSIRAJU IZ TEHNIČKIH REZERVISANJA- PLASMANI STRATESKIM PARTNERIMA-LOVĆEN AUTO</v>
          </cell>
          <cell r="D189">
            <v>345985.13</v>
          </cell>
          <cell r="E189">
            <v>0</v>
          </cell>
          <cell r="F189">
            <v>360943.48</v>
          </cell>
          <cell r="G189">
            <v>356418.78</v>
          </cell>
          <cell r="H189">
            <v>350509.82999999996</v>
          </cell>
          <cell r="I189">
            <v>101</v>
          </cell>
          <cell r="J189">
            <v>19.07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186588</v>
          </cell>
          <cell r="B190" t="str">
            <v>Obaveze za neto plate</v>
          </cell>
          <cell r="C190" t="str">
            <v>DRUGA KRATKOROČNA ULAGANJA-DOKAPITALIZACIJA LOVĆEN AUTO DOO</v>
          </cell>
          <cell r="D190">
            <v>0</v>
          </cell>
          <cell r="E190">
            <v>0</v>
          </cell>
          <cell r="F190">
            <v>700000</v>
          </cell>
          <cell r="G190">
            <v>700000</v>
          </cell>
          <cell r="H190">
            <v>0</v>
          </cell>
          <cell r="I190">
            <v>97</v>
          </cell>
          <cell r="J190">
            <v>19.07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18690</v>
          </cell>
          <cell r="B191" t="str">
            <v>OBAVEZE ZA NETO PLATE ZASTUPNICI DOPUNSKI RAD %</v>
          </cell>
          <cell r="C191" t="str">
            <v>ISPRAVKA VRIJEDNOSTI DRUGIH FINANSIJSKIH ULAGANJA USLJED UMANJENJA-ISPRAVKA PLASMANA STRATESKIM PARTNERIMA</v>
          </cell>
          <cell r="D191">
            <v>0</v>
          </cell>
          <cell r="E191">
            <v>151708.51</v>
          </cell>
          <cell r="F191">
            <v>56850.49</v>
          </cell>
          <cell r="G191">
            <v>1515.64</v>
          </cell>
          <cell r="H191">
            <v>-96373.660000000018</v>
          </cell>
          <cell r="I191">
            <v>31</v>
          </cell>
          <cell r="J191">
            <v>19.07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186901</v>
          </cell>
          <cell r="B192" t="str">
            <v>OBAVEZE ZA NETO PLATE ZASTUPNICI DOPUNSKI RAD FIKSNO</v>
          </cell>
          <cell r="C192" t="str">
            <v>ISPRAVKA VRIJEDNOSTI DRUGIH FINANSIJSKIH ULAGANJA USLJED DISKONTOVANJA-ISPRAVKA PLASMANA STRATESKIM PARTNERIMA</v>
          </cell>
          <cell r="D192">
            <v>1554.34</v>
          </cell>
          <cell r="E192">
            <v>35555.64</v>
          </cell>
          <cell r="F192">
            <v>27145.87</v>
          </cell>
          <cell r="G192">
            <v>51891.35</v>
          </cell>
          <cell r="H192">
            <v>-58746.78</v>
          </cell>
          <cell r="I192">
            <v>31</v>
          </cell>
          <cell r="J192">
            <v>19.07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18698</v>
          </cell>
          <cell r="B193" t="str">
            <v>OBAVEZE ZA NETO PLATE ZASTUPNICI</v>
          </cell>
          <cell r="C193" t="str">
            <v>ISPRAVKA PLASMANA LOVĆEN AUTA</v>
          </cell>
          <cell r="D193">
            <v>0</v>
          </cell>
          <cell r="E193">
            <v>25394.82</v>
          </cell>
          <cell r="F193">
            <v>25394.82</v>
          </cell>
          <cell r="G193">
            <v>0</v>
          </cell>
          <cell r="H193">
            <v>0</v>
          </cell>
          <cell r="I193">
            <v>21</v>
          </cell>
          <cell r="J193">
            <v>19.07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18711</v>
          </cell>
          <cell r="B194" t="str">
            <v>Obaveze za nadoknade neto plata</v>
          </cell>
          <cell r="C194" t="str">
            <v>POTRAŽIVANJA ZA ODLOŽENI POREZ-EUROOBVEZNICE KOJE NE SLUŽE ZA POKRIĆE 03.10.2029.</v>
          </cell>
          <cell r="D194">
            <v>0</v>
          </cell>
          <cell r="E194">
            <v>0</v>
          </cell>
          <cell r="F194">
            <v>75880.23</v>
          </cell>
          <cell r="G194">
            <v>51727.199999999997</v>
          </cell>
          <cell r="H194">
            <v>24153.03</v>
          </cell>
          <cell r="I194">
            <v>109</v>
          </cell>
          <cell r="J194">
            <v>40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187111</v>
          </cell>
          <cell r="B195" t="str">
            <v>OBAVEZE ZA NADOKNADE NETO PLATA ZASTUPNICI</v>
          </cell>
          <cell r="C195" t="str">
            <v>POTRAŽIVANJA ZA ODLOŽENI POREZ-EUROOBVEZNICE KOJE  SLUŽE ZA POKRIĆE 22.04.2026.</v>
          </cell>
          <cell r="D195">
            <v>0</v>
          </cell>
          <cell r="E195">
            <v>0</v>
          </cell>
          <cell r="F195">
            <v>3296.98</v>
          </cell>
          <cell r="G195">
            <v>3296.98</v>
          </cell>
          <cell r="H195">
            <v>0</v>
          </cell>
          <cell r="I195">
            <v>109</v>
          </cell>
          <cell r="J195">
            <v>40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187112</v>
          </cell>
          <cell r="B196" t="str">
            <v>Obaveze za doprinose iz bruto plata-doprinos PIO</v>
          </cell>
          <cell r="C196" t="str">
            <v>POTRAŽIVANJA ZA ODLOŽENI POREZ-EUROOBVEZNICE KOJE  SLUŽE ZA POKRIĆE -21.04.2025.</v>
          </cell>
          <cell r="D196">
            <v>0</v>
          </cell>
          <cell r="E196">
            <v>0</v>
          </cell>
          <cell r="F196">
            <v>8927.2199999999993</v>
          </cell>
          <cell r="G196">
            <v>8927.2199999999993</v>
          </cell>
          <cell r="H196">
            <v>0</v>
          </cell>
          <cell r="I196">
            <v>109</v>
          </cell>
          <cell r="J196">
            <v>40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187113</v>
          </cell>
          <cell r="B197" t="str">
            <v>OBAVEZE ZA DOPRINOSE IZ BRUTO PLATA-DOPRINOS PIO-ZASTUPNICI DOPUNSKI RAD %</v>
          </cell>
          <cell r="C197" t="str">
            <v>POTRAŽ ZA ODLOŽENI POREZ-EUROOBVEZNICE 22.04.2024.</v>
          </cell>
          <cell r="D197">
            <v>0</v>
          </cell>
          <cell r="E197">
            <v>0</v>
          </cell>
          <cell r="F197">
            <v>7017.26</v>
          </cell>
          <cell r="G197">
            <v>7017.26</v>
          </cell>
          <cell r="H197">
            <v>0</v>
          </cell>
          <cell r="I197">
            <v>109</v>
          </cell>
          <cell r="J197">
            <v>40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187114</v>
          </cell>
          <cell r="B198" t="str">
            <v>OBAVEZE ZA DOPRINOSE IZ BRUTO PLATA-DOPRINOS PIO-ZASTUPNICI DOPUNSKI RAD FIKSNO</v>
          </cell>
          <cell r="C198" t="str">
            <v>POTRAŽIVANJA ZA ODLOŽENI POREZ-EUROOBVEZNICE KOJE  SLUŽE ZA POKRIĆE 16.12.2027.</v>
          </cell>
          <cell r="D198">
            <v>0</v>
          </cell>
          <cell r="E198">
            <v>0</v>
          </cell>
          <cell r="F198">
            <v>1277.5999999999999</v>
          </cell>
          <cell r="G198">
            <v>0</v>
          </cell>
          <cell r="H198">
            <v>1277.5999999999999</v>
          </cell>
          <cell r="I198">
            <v>109</v>
          </cell>
          <cell r="J198">
            <v>40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1920</v>
          </cell>
          <cell r="B199" t="str">
            <v>OBAVEZE ZA DOPRINOSE IZ BRUTO PLATA-DOPRINOS PIO-ZASTUPNICI</v>
          </cell>
          <cell r="C199" t="str">
            <v>Odloženi troškovi sticanja osiguranja</v>
          </cell>
          <cell r="D199">
            <v>171396.16</v>
          </cell>
          <cell r="E199">
            <v>0</v>
          </cell>
          <cell r="F199">
            <v>681180.4</v>
          </cell>
          <cell r="G199">
            <v>759589.84</v>
          </cell>
          <cell r="H199">
            <v>92986.720000000088</v>
          </cell>
          <cell r="I199">
            <v>124</v>
          </cell>
          <cell r="J199">
            <v>21.01</v>
          </cell>
          <cell r="K199">
            <v>0</v>
          </cell>
          <cell r="L199">
            <v>0</v>
          </cell>
          <cell r="M199">
            <v>0</v>
          </cell>
          <cell r="N199">
            <v>121298.04</v>
          </cell>
          <cell r="O199">
            <v>0</v>
          </cell>
          <cell r="P199">
            <v>121298.04</v>
          </cell>
        </row>
        <row r="200">
          <cell r="A200" t="str">
            <v>19208</v>
          </cell>
          <cell r="B200" t="str">
            <v>Obaveze za doprinose iz bruto plata-doprinos zdravstva</v>
          </cell>
          <cell r="C200" t="str">
            <v>ODLOŽENI TROŠKOVI STICANJA OSIGURANJA-PROVIZIJA ZA OBRADU KREDITA TRIGLAV</v>
          </cell>
          <cell r="D200">
            <v>688.55</v>
          </cell>
          <cell r="E200">
            <v>0</v>
          </cell>
          <cell r="F200">
            <v>3335.7</v>
          </cell>
          <cell r="G200">
            <v>3443.78</v>
          </cell>
          <cell r="H200">
            <v>580.4699999999998</v>
          </cell>
          <cell r="I200">
            <v>213</v>
          </cell>
          <cell r="J200">
            <v>25.01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1921</v>
          </cell>
          <cell r="B201" t="str">
            <v>OBAVEZE ZA DOPRINOSE IZ BRUTO PLATA-DOPRINOS ZDRAVSTVA-ZASTUPNICI</v>
          </cell>
          <cell r="C201" t="str">
            <v>Umanjenje prenosne premije za troškove pribave osiguranja</v>
          </cell>
          <cell r="D201">
            <v>2399289.4500000002</v>
          </cell>
          <cell r="E201">
            <v>0</v>
          </cell>
          <cell r="F201">
            <v>749689.38</v>
          </cell>
          <cell r="G201">
            <v>549879.09</v>
          </cell>
          <cell r="H201">
            <v>2599099.7400000002</v>
          </cell>
          <cell r="I201">
            <v>5</v>
          </cell>
          <cell r="J201">
            <v>21.01</v>
          </cell>
          <cell r="K201">
            <v>0</v>
          </cell>
          <cell r="L201">
            <v>2606755.71</v>
          </cell>
          <cell r="M201">
            <v>0</v>
          </cell>
          <cell r="N201">
            <v>0</v>
          </cell>
          <cell r="O201">
            <v>727629.49</v>
          </cell>
          <cell r="P201">
            <v>1879126.22</v>
          </cell>
        </row>
        <row r="202">
          <cell r="A202" t="str">
            <v>2100</v>
          </cell>
          <cell r="B202" t="str">
            <v>Obaveze za doprinose iz bruto plata-doprinos od nezaposlenosti</v>
          </cell>
          <cell r="C202" t="str">
            <v>Obaveze za neto plate</v>
          </cell>
          <cell r="D202">
            <v>0</v>
          </cell>
          <cell r="E202">
            <v>36.35</v>
          </cell>
          <cell r="F202">
            <v>2471505.44</v>
          </cell>
          <cell r="G202">
            <v>2471469.09</v>
          </cell>
          <cell r="H202">
            <v>0</v>
          </cell>
          <cell r="I202">
            <v>232</v>
          </cell>
          <cell r="J202">
            <v>24.06</v>
          </cell>
          <cell r="K202">
            <v>0</v>
          </cell>
          <cell r="L202">
            <v>200.000531</v>
          </cell>
          <cell r="M202">
            <v>0</v>
          </cell>
          <cell r="N202">
            <v>2425042.98</v>
          </cell>
          <cell r="O202">
            <v>2425044.5</v>
          </cell>
          <cell r="P202">
            <v>198.48053100006655</v>
          </cell>
        </row>
        <row r="203">
          <cell r="A203" t="str">
            <v>21007</v>
          </cell>
          <cell r="B203" t="str">
            <v>OBAVEZE ZA DOPRINOSE IZ BRUTO PLATA-DOPRINOS OD NEZAPOSLENOSTI-ZASTUPNICI</v>
          </cell>
          <cell r="C203" t="str">
            <v>OBAVEZE ZA NETO PLATE ZASTUPNICI DOPUNSKI RAD %</v>
          </cell>
          <cell r="D203">
            <v>0.02</v>
          </cell>
          <cell r="E203">
            <v>0</v>
          </cell>
          <cell r="F203">
            <v>85288.79</v>
          </cell>
          <cell r="G203">
            <v>85288.81</v>
          </cell>
          <cell r="H203">
            <v>0</v>
          </cell>
          <cell r="I203">
            <v>232</v>
          </cell>
          <cell r="J203">
            <v>24.06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21008</v>
          </cell>
          <cell r="B204" t="str">
            <v>Obaveze za poreze iz bruto plata</v>
          </cell>
          <cell r="C204" t="str">
            <v>OBAVEZE ZA NETO PLATE ZASTUPNICI DOPUNSKI RAD FIKSNO</v>
          </cell>
          <cell r="D204">
            <v>0</v>
          </cell>
          <cell r="E204">
            <v>0.01</v>
          </cell>
          <cell r="F204">
            <v>41594.26</v>
          </cell>
          <cell r="G204">
            <v>41594.25</v>
          </cell>
          <cell r="H204">
            <v>0</v>
          </cell>
          <cell r="I204">
            <v>232</v>
          </cell>
          <cell r="J204">
            <v>24.06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21009</v>
          </cell>
          <cell r="B205" t="str">
            <v>OBAVEZE ZA POREZE IZ BRUTO PLATA-ZASTUPNICI DOPUNSKI RAD %</v>
          </cell>
          <cell r="C205" t="str">
            <v>OBAVEZE ZA NETO PLATE ZASTUPNICI</v>
          </cell>
          <cell r="D205">
            <v>0</v>
          </cell>
          <cell r="E205">
            <v>0</v>
          </cell>
          <cell r="F205">
            <v>322020.71000000002</v>
          </cell>
          <cell r="G205">
            <v>322020.71000000002</v>
          </cell>
          <cell r="H205">
            <v>0</v>
          </cell>
          <cell r="I205">
            <v>232</v>
          </cell>
          <cell r="J205">
            <v>24.06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2110</v>
          </cell>
          <cell r="B206" t="str">
            <v>OBAVEZE ZA POREZE IZ BRUTO PLATA-ZASTUPNICI DOPUNSKI RAD FIKSNO</v>
          </cell>
          <cell r="C206" t="str">
            <v>Obaveze za nadoknade neto plata</v>
          </cell>
          <cell r="D206">
            <v>0</v>
          </cell>
          <cell r="E206">
            <v>0</v>
          </cell>
          <cell r="F206">
            <v>77130.28</v>
          </cell>
          <cell r="G206">
            <v>77130.28</v>
          </cell>
          <cell r="H206">
            <v>0</v>
          </cell>
          <cell r="I206">
            <v>218</v>
          </cell>
          <cell r="J206">
            <v>24.06</v>
          </cell>
          <cell r="K206">
            <v>0</v>
          </cell>
          <cell r="L206">
            <v>0</v>
          </cell>
          <cell r="M206">
            <v>0.61</v>
          </cell>
          <cell r="N206">
            <v>61107.33</v>
          </cell>
          <cell r="O206">
            <v>61107.33</v>
          </cell>
          <cell r="P206">
            <v>-0.61000000000058208</v>
          </cell>
        </row>
        <row r="207">
          <cell r="A207" t="str">
            <v>21109</v>
          </cell>
          <cell r="B207" t="str">
            <v>OBAVEZE ZA POREZE IZ BRUTO PLATA-ZASTUPNICI</v>
          </cell>
          <cell r="C207" t="str">
            <v>OBAVEZE ZA NADOKNADE NETO PLATA ZASTUPNICI</v>
          </cell>
          <cell r="D207">
            <v>0.01</v>
          </cell>
          <cell r="E207">
            <v>0</v>
          </cell>
          <cell r="F207">
            <v>42414.31</v>
          </cell>
          <cell r="G207">
            <v>42414.32</v>
          </cell>
          <cell r="H207">
            <v>0</v>
          </cell>
          <cell r="I207">
            <v>218</v>
          </cell>
          <cell r="J207">
            <v>24.06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2130</v>
          </cell>
          <cell r="B208" t="str">
            <v>Obaveze za poreze na ostala primanja zaposlenih-otpremnine</v>
          </cell>
          <cell r="C208" t="str">
            <v>Obaveze za doprinose iz bruto plata-doprinos PIO</v>
          </cell>
          <cell r="D208">
            <v>0</v>
          </cell>
          <cell r="E208">
            <v>0</v>
          </cell>
          <cell r="F208">
            <v>531758.21</v>
          </cell>
          <cell r="G208">
            <v>531758.21</v>
          </cell>
          <cell r="H208">
            <v>0</v>
          </cell>
          <cell r="I208">
            <v>232</v>
          </cell>
          <cell r="J208">
            <v>24.06</v>
          </cell>
          <cell r="K208">
            <v>0</v>
          </cell>
          <cell r="L208">
            <v>0</v>
          </cell>
          <cell r="M208">
            <v>0</v>
          </cell>
          <cell r="N208">
            <v>570337.4</v>
          </cell>
          <cell r="O208">
            <v>570337.30000000005</v>
          </cell>
          <cell r="P208">
            <v>9.9999999976716936E-2</v>
          </cell>
        </row>
        <row r="209">
          <cell r="A209" t="str">
            <v>21307</v>
          </cell>
          <cell r="B209" t="str">
            <v>Obaveze za naknade za prevoz do radnog mjesta</v>
          </cell>
          <cell r="C209" t="str">
            <v>OBAVEZE ZA DOPRINOSE IZ BRUTO PLATA-DOPRINOS PIO-ZASTUPNICI DOPUNSKI RAD %</v>
          </cell>
          <cell r="D209">
            <v>0</v>
          </cell>
          <cell r="E209">
            <v>0</v>
          </cell>
          <cell r="F209">
            <v>16833.939999999999</v>
          </cell>
          <cell r="G209">
            <v>16833.939999999999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 t="str">
            <v>21308</v>
          </cell>
          <cell r="B210" t="str">
            <v>OBAVEZE ZA NAKNADE ZA PREVOZ DO RADNOG MJESTA-ZASTUPNICI</v>
          </cell>
          <cell r="C210" t="str">
            <v>OBAVEZE ZA DOPRINOSE IZ BRUTO PLATA-DOPRINOS PIO-ZASTUPNICI DOPUNSKI RAD FIKSNO</v>
          </cell>
          <cell r="D210">
            <v>0</v>
          </cell>
          <cell r="E210">
            <v>0</v>
          </cell>
          <cell r="F210">
            <v>8209.1299999999992</v>
          </cell>
          <cell r="G210">
            <v>8209.1299999999992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21309</v>
          </cell>
          <cell r="B211" t="str">
            <v>Druge kratkoročne obaveze prema zaposlenima-otpremnine neto</v>
          </cell>
          <cell r="C211" t="str">
            <v>OBAVEZE ZA DOPRINOSE IZ BRUTO PLATA-DOPRINOS PIO-ZASTUPNICI</v>
          </cell>
          <cell r="D211">
            <v>0</v>
          </cell>
          <cell r="E211">
            <v>0</v>
          </cell>
          <cell r="F211">
            <v>79869.03</v>
          </cell>
          <cell r="G211">
            <v>79869.03</v>
          </cell>
          <cell r="H211">
            <v>0</v>
          </cell>
          <cell r="I211">
            <v>232</v>
          </cell>
          <cell r="J211">
            <v>24.06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2131</v>
          </cell>
          <cell r="B212" t="str">
            <v>Obaveze prema osiguravačima i osiguranicima za iznose naknada šteta u državi-pravna lica</v>
          </cell>
          <cell r="C212" t="str">
            <v>Obaveze za doprinose iz bruto plata-doprinos zdravstva</v>
          </cell>
          <cell r="D212">
            <v>0</v>
          </cell>
          <cell r="E212">
            <v>0</v>
          </cell>
          <cell r="F212">
            <v>301333.44</v>
          </cell>
          <cell r="G212">
            <v>301333.44</v>
          </cell>
          <cell r="H212">
            <v>0</v>
          </cell>
          <cell r="I212">
            <v>232</v>
          </cell>
          <cell r="J212">
            <v>24.06</v>
          </cell>
          <cell r="K212">
            <v>0</v>
          </cell>
          <cell r="L212">
            <v>0</v>
          </cell>
          <cell r="M212">
            <v>0</v>
          </cell>
          <cell r="N212">
            <v>323195.36</v>
          </cell>
          <cell r="O212">
            <v>323195.36</v>
          </cell>
          <cell r="P212">
            <v>0</v>
          </cell>
        </row>
        <row r="213">
          <cell r="A213" t="str">
            <v>21319</v>
          </cell>
          <cell r="B213" t="str">
            <v>Obaveze prema osiguravačima i osiguranicima za iznose naknada šteta u državi -fizička lica</v>
          </cell>
          <cell r="C213" t="str">
            <v>OBAVEZE ZA DOPRINOSE IZ BRUTO PLATA-DOPRINOS ZDRAVSTVA-ZASTUPNICI</v>
          </cell>
          <cell r="D213">
            <v>0.01</v>
          </cell>
          <cell r="E213">
            <v>0</v>
          </cell>
          <cell r="F213">
            <v>45259.54</v>
          </cell>
          <cell r="G213">
            <v>45259.54</v>
          </cell>
          <cell r="H213">
            <v>1.0000000002037268E-2</v>
          </cell>
          <cell r="I213">
            <v>232</v>
          </cell>
          <cell r="J213">
            <v>24.06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2132</v>
          </cell>
          <cell r="B214" t="str">
            <v>Druge kratkoročne obaveze iz neposrednih poslova osiguranja u državi</v>
          </cell>
          <cell r="C214" t="str">
            <v>Obaveze za doprinose iz bruto plata-doprinos od nezaposlenosti</v>
          </cell>
          <cell r="D214">
            <v>0</v>
          </cell>
          <cell r="E214">
            <v>0</v>
          </cell>
          <cell r="F214">
            <v>17726.73</v>
          </cell>
          <cell r="G214">
            <v>17726.73</v>
          </cell>
          <cell r="H214">
            <v>0</v>
          </cell>
          <cell r="I214">
            <v>232</v>
          </cell>
          <cell r="J214">
            <v>24.06</v>
          </cell>
          <cell r="K214">
            <v>0</v>
          </cell>
          <cell r="L214">
            <v>0</v>
          </cell>
          <cell r="M214">
            <v>0</v>
          </cell>
          <cell r="N214">
            <v>19013.580000000002</v>
          </cell>
          <cell r="O214">
            <v>19013.580000000002</v>
          </cell>
          <cell r="P214">
            <v>0</v>
          </cell>
        </row>
        <row r="215">
          <cell r="A215" t="str">
            <v>21329</v>
          </cell>
          <cell r="B215" t="str">
            <v>Druge kratkoročne obaveze iz neposrednih poslova osiguranja u inostranstvu</v>
          </cell>
          <cell r="C215" t="str">
            <v>OBAVEZE ZA DOPRINOSE IZ BRUTO PLATA-DOPRINOS OD NEZAPOSLENOSTI-ZASTUPNICI</v>
          </cell>
          <cell r="D215">
            <v>0</v>
          </cell>
          <cell r="E215">
            <v>0</v>
          </cell>
          <cell r="F215">
            <v>2662.54</v>
          </cell>
          <cell r="G215">
            <v>2662.54</v>
          </cell>
          <cell r="H215">
            <v>0</v>
          </cell>
          <cell r="I215">
            <v>232</v>
          </cell>
          <cell r="J215">
            <v>24.06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2140</v>
          </cell>
          <cell r="B216" t="str">
            <v>Obaveze prema osiguravajućim društvima za premije saosiguranja u državi</v>
          </cell>
          <cell r="C216" t="str">
            <v>Obaveze za poreze iz bruto plata</v>
          </cell>
          <cell r="D216">
            <v>0</v>
          </cell>
          <cell r="E216">
            <v>0</v>
          </cell>
          <cell r="F216">
            <v>341059.9</v>
          </cell>
          <cell r="G216">
            <v>341059.9</v>
          </cell>
          <cell r="H216">
            <v>0</v>
          </cell>
          <cell r="I216">
            <v>232</v>
          </cell>
          <cell r="J216">
            <v>24.06</v>
          </cell>
          <cell r="K216">
            <v>0</v>
          </cell>
          <cell r="L216">
            <v>0</v>
          </cell>
          <cell r="M216">
            <v>0</v>
          </cell>
          <cell r="N216">
            <v>342208.41</v>
          </cell>
          <cell r="O216">
            <v>342208.4</v>
          </cell>
          <cell r="P216">
            <v>9.9999999511055648E-3</v>
          </cell>
        </row>
        <row r="217">
          <cell r="A217" t="str">
            <v>21407</v>
          </cell>
          <cell r="B217" t="str">
            <v>Obaveze prema reosiguravajućim društvima za premije reosiguranja u inostranstvu članice Evropske unije</v>
          </cell>
          <cell r="C217" t="str">
            <v>OBAVEZE ZA POREZE IZ BRUTO PLATA-ZASTUPNICI DOPUNSKI RAD %</v>
          </cell>
          <cell r="D217">
            <v>0</v>
          </cell>
          <cell r="E217">
            <v>0</v>
          </cell>
          <cell r="F217">
            <v>10100.33</v>
          </cell>
          <cell r="G217">
            <v>10100.34</v>
          </cell>
          <cell r="H217">
            <v>-1.0000000000218279E-2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21408</v>
          </cell>
          <cell r="B218" t="str">
            <v>Obaveze prema reosiguravajućim društvima za premije reosiguranja u inostranstvu-povezana pravna lica Triglav</v>
          </cell>
          <cell r="C218" t="str">
            <v>OBAVEZE ZA POREZE IZ BRUTO PLATA-ZASTUPNICI DOPUNSKI RAD FIKSNO</v>
          </cell>
          <cell r="D218">
            <v>0</v>
          </cell>
          <cell r="E218">
            <v>0</v>
          </cell>
          <cell r="F218">
            <v>4927.7299999999996</v>
          </cell>
          <cell r="G218">
            <v>4927.7299999999996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21409</v>
          </cell>
          <cell r="B219" t="str">
            <v>Obaveze prema reosiguravajućim društvima za premije reosiguranja u inostranstvu-povezana pravna lica Triglav RE</v>
          </cell>
          <cell r="C219" t="str">
            <v>OBAVEZE ZA POREZE IZ BRUTO PLATA-ZASTUPNICI</v>
          </cell>
          <cell r="D219">
            <v>0</v>
          </cell>
          <cell r="E219">
            <v>0</v>
          </cell>
          <cell r="F219">
            <v>49618.78</v>
          </cell>
          <cell r="G219">
            <v>49618.78</v>
          </cell>
          <cell r="H219">
            <v>0</v>
          </cell>
          <cell r="I219">
            <v>232</v>
          </cell>
          <cell r="J219">
            <v>24.06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2141</v>
          </cell>
          <cell r="B220" t="str">
            <v>Obaveze prema osiguravajućim društvima za udjele u naknadama šteta iz saosiguranja u državi</v>
          </cell>
          <cell r="C220" t="str">
            <v>Obaveze za poreze na ostala primanja zaposlenih-otpremnine</v>
          </cell>
          <cell r="D220">
            <v>0</v>
          </cell>
          <cell r="E220">
            <v>1645.32</v>
          </cell>
          <cell r="F220">
            <v>8833.4</v>
          </cell>
          <cell r="G220">
            <v>7188.08</v>
          </cell>
          <cell r="H220">
            <v>0</v>
          </cell>
          <cell r="I220">
            <v>232</v>
          </cell>
          <cell r="J220">
            <v>24.06</v>
          </cell>
          <cell r="K220">
            <v>0</v>
          </cell>
          <cell r="L220">
            <v>3761.8</v>
          </cell>
          <cell r="M220">
            <v>4212.13</v>
          </cell>
          <cell r="N220">
            <v>8840.41</v>
          </cell>
          <cell r="O220">
            <v>8840.41</v>
          </cell>
          <cell r="P220">
            <v>-450.32999999999993</v>
          </cell>
        </row>
        <row r="221">
          <cell r="A221" t="str">
            <v>2142</v>
          </cell>
          <cell r="B221" t="str">
            <v>OBAVEZE PREMA OSIG DRUŠTVIMA ZA UDJELE U NAKNADAMA ŠTETA IZ REOSIGURANJA-TRIGLAV RE</v>
          </cell>
          <cell r="C221" t="str">
            <v>Obaveze za poreze na ostala primanja zaposlenih-jubilarne nagrade</v>
          </cell>
          <cell r="D221">
            <v>9.86</v>
          </cell>
          <cell r="E221">
            <v>0</v>
          </cell>
          <cell r="F221">
            <v>306.62</v>
          </cell>
          <cell r="G221">
            <v>316.48</v>
          </cell>
          <cell r="H221">
            <v>0</v>
          </cell>
          <cell r="I221">
            <v>232</v>
          </cell>
          <cell r="J221">
            <v>24.06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2151</v>
          </cell>
          <cell r="B222" t="str">
            <v>Obaveze prema drugim osiguravajućim društvima za refundaciju isplaćenih šteta u državi -uslužne štete</v>
          </cell>
          <cell r="C222" t="str">
            <v>Obaveze za naknade za prevoz do radnog mjesta</v>
          </cell>
          <cell r="D222">
            <v>0</v>
          </cell>
          <cell r="E222">
            <v>0</v>
          </cell>
          <cell r="F222">
            <v>49274.02</v>
          </cell>
          <cell r="G222">
            <v>49274.02</v>
          </cell>
          <cell r="H222">
            <v>0</v>
          </cell>
          <cell r="I222">
            <v>218</v>
          </cell>
          <cell r="J222">
            <v>24.06</v>
          </cell>
          <cell r="K222">
            <v>0</v>
          </cell>
          <cell r="L222">
            <v>0</v>
          </cell>
          <cell r="M222">
            <v>0</v>
          </cell>
          <cell r="N222">
            <v>59818.07</v>
          </cell>
          <cell r="O222">
            <v>59818.080000000002</v>
          </cell>
          <cell r="P222">
            <v>-1.0000000002037268E-2</v>
          </cell>
        </row>
        <row r="223">
          <cell r="A223" t="str">
            <v>21519</v>
          </cell>
          <cell r="B223" t="str">
            <v>Poreske obaveze iz poslova osiguranja</v>
          </cell>
          <cell r="C223" t="str">
            <v>OBAVEZE ZA NAKNADE ZA PREVOZ DO RADNOG MJESTA-ZASTUPNICI</v>
          </cell>
          <cell r="D223">
            <v>0</v>
          </cell>
          <cell r="E223">
            <v>0</v>
          </cell>
          <cell r="F223">
            <v>9458.73</v>
          </cell>
          <cell r="G223">
            <v>9458.73</v>
          </cell>
          <cell r="H223">
            <v>0</v>
          </cell>
          <cell r="I223">
            <v>218</v>
          </cell>
          <cell r="J223">
            <v>24.06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2180</v>
          </cell>
          <cell r="B224" t="str">
            <v>Obaveze za požarnu taksu na premije osiguranja</v>
          </cell>
          <cell r="C224" t="str">
            <v>Druge kratkoročne obaveze prema zaposlenima-otpremnine neto</v>
          </cell>
          <cell r="D224">
            <v>0</v>
          </cell>
          <cell r="E224">
            <v>16632.28</v>
          </cell>
          <cell r="F224">
            <v>89311.679999999993</v>
          </cell>
          <cell r="G224">
            <v>72679.399999999994</v>
          </cell>
          <cell r="H224">
            <v>0</v>
          </cell>
          <cell r="I224">
            <v>218</v>
          </cell>
          <cell r="J224">
            <v>24.06</v>
          </cell>
          <cell r="K224">
            <v>0</v>
          </cell>
          <cell r="L224">
            <v>0.01</v>
          </cell>
          <cell r="M224">
            <v>0</v>
          </cell>
          <cell r="N224">
            <v>89386.34</v>
          </cell>
          <cell r="O224">
            <v>89386.34</v>
          </cell>
          <cell r="P224">
            <v>9.9999999947613105E-3</v>
          </cell>
        </row>
        <row r="225">
          <cell r="A225" t="str">
            <v>2181</v>
          </cell>
          <cell r="B225" t="str">
            <v>DOPRINOS ZA PREVENTIVU</v>
          </cell>
          <cell r="C225" t="str">
            <v>Druge kratkoročne obaveze prema zaposlenima-jubilarne nagrade</v>
          </cell>
          <cell r="D225">
            <v>0</v>
          </cell>
          <cell r="E225">
            <v>0</v>
          </cell>
          <cell r="F225">
            <v>6000</v>
          </cell>
          <cell r="G225">
            <v>6000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2200</v>
          </cell>
          <cell r="B226" t="str">
            <v>KRATKOROČNO  IZDATE OBVEZNICE I DRUGE HARTIJE OD VRIJEDNOSTI-DOKAPITALIZACIJA LOVĆEN AUTO DOO</v>
          </cell>
          <cell r="C226" t="str">
            <v>Obaveze prema osiguravačima i osiguranicima za iznose naknada šteta u državi-pravna lica</v>
          </cell>
          <cell r="D226">
            <v>0</v>
          </cell>
          <cell r="E226">
            <v>124184.22</v>
          </cell>
          <cell r="F226">
            <v>4839079.9400000004</v>
          </cell>
          <cell r="G226">
            <v>4828981.4400000004</v>
          </cell>
          <cell r="H226">
            <v>-114085.71999999974</v>
          </cell>
          <cell r="I226">
            <v>171</v>
          </cell>
          <cell r="J226">
            <v>24.01</v>
          </cell>
          <cell r="K226">
            <v>0</v>
          </cell>
          <cell r="L226">
            <v>4509528.6900699995</v>
          </cell>
          <cell r="M226">
            <v>4803959.03</v>
          </cell>
          <cell r="N226">
            <v>4096535.46</v>
          </cell>
          <cell r="O226">
            <v>4219812.6900000004</v>
          </cell>
          <cell r="P226">
            <v>-417707.56993000116</v>
          </cell>
        </row>
        <row r="227">
          <cell r="A227" t="str">
            <v>2201</v>
          </cell>
          <cell r="B227" t="str">
            <v>Druge kratkoročne obaveze iz finansiranja</v>
          </cell>
          <cell r="C227" t="str">
            <v>Obaveze prema osiguravačima i osiguranicima za iznose naknada šteta u državi -fizička lica</v>
          </cell>
          <cell r="D227">
            <v>0</v>
          </cell>
          <cell r="E227">
            <v>63101.63</v>
          </cell>
          <cell r="F227">
            <v>8098288.0099999998</v>
          </cell>
          <cell r="G227">
            <v>8100688.3799999999</v>
          </cell>
          <cell r="H227">
            <v>-65502</v>
          </cell>
          <cell r="I227">
            <v>171</v>
          </cell>
          <cell r="J227">
            <v>24.01</v>
          </cell>
          <cell r="K227">
            <v>0</v>
          </cell>
          <cell r="L227">
            <v>5553099.6599899996</v>
          </cell>
          <cell r="M227">
            <v>5598267.6900899997</v>
          </cell>
          <cell r="N227">
            <v>11760342.859999999</v>
          </cell>
          <cell r="O227">
            <v>11873376.869999999</v>
          </cell>
          <cell r="P227">
            <v>-158202.04009999894</v>
          </cell>
        </row>
        <row r="228">
          <cell r="A228" t="str">
            <v>2270</v>
          </cell>
          <cell r="B228" t="str">
            <v>DRUGE KRATKOROČNE OBAVEZE IZ FINANSIRANJA-NAKNADA</v>
          </cell>
          <cell r="C228" t="str">
            <v>Druge kratkoročne obaveze iz neposrednih poslova osiguranja u državi</v>
          </cell>
          <cell r="D228">
            <v>0</v>
          </cell>
          <cell r="E228">
            <v>58170.6</v>
          </cell>
          <cell r="F228">
            <v>17492.580000000002</v>
          </cell>
          <cell r="G228">
            <v>7404.18</v>
          </cell>
          <cell r="H228">
            <v>-48082.2</v>
          </cell>
          <cell r="I228">
            <v>196</v>
          </cell>
          <cell r="J228">
            <v>24.01</v>
          </cell>
          <cell r="K228">
            <v>0</v>
          </cell>
          <cell r="L228">
            <v>125186.3</v>
          </cell>
          <cell r="M228">
            <v>315599.98</v>
          </cell>
          <cell r="N228">
            <v>254267.2</v>
          </cell>
          <cell r="O228">
            <v>99778.73</v>
          </cell>
          <cell r="P228">
            <v>-35925.209999999977</v>
          </cell>
        </row>
        <row r="229">
          <cell r="A229" t="str">
            <v>2271</v>
          </cell>
          <cell r="B229" t="str">
            <v>Obaveze na ime poreza na dodatu vrijednost na usluge zakupa</v>
          </cell>
          <cell r="C229" t="str">
            <v>Druge kratkoročne obaveze iz neposrednih poslova osiguranja u inostranstvu</v>
          </cell>
          <cell r="D229">
            <v>0</v>
          </cell>
          <cell r="E229">
            <v>0</v>
          </cell>
          <cell r="F229">
            <v>-10.63</v>
          </cell>
          <cell r="G229">
            <v>0</v>
          </cell>
          <cell r="H229">
            <v>-10.63</v>
          </cell>
          <cell r="I229">
            <v>196</v>
          </cell>
          <cell r="J229">
            <v>24.01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2300</v>
          </cell>
          <cell r="B230" t="str">
            <v>Obaveze na ime poreza na dodatu vrijednost na druge usluge iz inostranstva</v>
          </cell>
          <cell r="C230" t="str">
            <v>Obaveze prema osiguravajućim društvima za premije saosiguranja u državi</v>
          </cell>
          <cell r="D230">
            <v>139.80000000000001</v>
          </cell>
          <cell r="E230">
            <v>0.03</v>
          </cell>
          <cell r="F230">
            <v>0.03</v>
          </cell>
          <cell r="G230">
            <v>139.80000000000001</v>
          </cell>
          <cell r="H230">
            <v>0</v>
          </cell>
          <cell r="I230">
            <v>184</v>
          </cell>
          <cell r="J230">
            <v>24.02</v>
          </cell>
          <cell r="K230">
            <v>0</v>
          </cell>
          <cell r="L230">
            <v>1628.88</v>
          </cell>
          <cell r="M230">
            <v>236877.48</v>
          </cell>
          <cell r="N230">
            <v>568470.39</v>
          </cell>
          <cell r="O230">
            <v>557831.44999999995</v>
          </cell>
          <cell r="P230">
            <v>-224609.65999999992</v>
          </cell>
        </row>
        <row r="231">
          <cell r="A231" t="str">
            <v>2330</v>
          </cell>
          <cell r="B231" t="str">
            <v>OBAVEZE NA IME POREZA NA DODATU VRIJEDNOST PLAĆEN PRI UVOZU</v>
          </cell>
          <cell r="C231" t="str">
            <v>Obaveze prema reosiguravajućim društvima za premije reosiguranja u inostranstvu članice Evropske unije</v>
          </cell>
          <cell r="D231">
            <v>913.67</v>
          </cell>
          <cell r="E231">
            <v>517920.96</v>
          </cell>
          <cell r="F231">
            <v>1704969.9</v>
          </cell>
          <cell r="G231">
            <v>1397576.66</v>
          </cell>
          <cell r="H231">
            <v>-209614.05000000005</v>
          </cell>
          <cell r="I231">
            <v>188</v>
          </cell>
          <cell r="J231">
            <v>24.02</v>
          </cell>
          <cell r="K231">
            <v>0</v>
          </cell>
          <cell r="L231">
            <v>5988727.6699999999</v>
          </cell>
          <cell r="M231">
            <v>6479850.1200000001</v>
          </cell>
          <cell r="N231">
            <v>2762932.48</v>
          </cell>
          <cell r="O231">
            <v>2732719.54</v>
          </cell>
          <cell r="P231">
            <v>-460909.51000000024</v>
          </cell>
        </row>
        <row r="232">
          <cell r="A232" t="str">
            <v>2338</v>
          </cell>
          <cell r="B232" t="str">
            <v>Kratkoročne obaveze za poreze i doprinose iz dobitka</v>
          </cell>
          <cell r="C232" t="str">
            <v>Obaveze prema reosiguravajućim društvima za premije reosiguranja u inostranstvu-povezana pravna lica Triglav</v>
          </cell>
          <cell r="D232">
            <v>0</v>
          </cell>
          <cell r="E232">
            <v>419784.59</v>
          </cell>
          <cell r="F232">
            <v>7797315.6500000004</v>
          </cell>
          <cell r="G232">
            <v>7919652.1399999997</v>
          </cell>
          <cell r="H232">
            <v>-542121.07999999914</v>
          </cell>
          <cell r="I232">
            <v>186</v>
          </cell>
          <cell r="J232">
            <v>24.02</v>
          </cell>
          <cell r="K232">
            <v>0</v>
          </cell>
          <cell r="L232">
            <v>0</v>
          </cell>
          <cell r="M232">
            <v>213433.89</v>
          </cell>
          <cell r="N232">
            <v>251783.62</v>
          </cell>
          <cell r="O232">
            <v>370873.78</v>
          </cell>
          <cell r="P232">
            <v>-332524.05000000005</v>
          </cell>
        </row>
        <row r="233">
          <cell r="A233" t="str">
            <v>23380</v>
          </cell>
          <cell r="B233" t="str">
            <v>OBAVEZA ZA POREZ NA DOBIT</v>
          </cell>
          <cell r="C233" t="str">
            <v>Obaveze prema reosiguravajućim društvima za premije reosiguranja u inostranstvu-povezana pravna lica Triglav RE</v>
          </cell>
          <cell r="D233">
            <v>36410.550000000003</v>
          </cell>
          <cell r="E233">
            <v>1635003.27</v>
          </cell>
          <cell r="F233">
            <v>2937606.69</v>
          </cell>
          <cell r="G233">
            <v>2961965.71</v>
          </cell>
          <cell r="H233">
            <v>-1622951.74</v>
          </cell>
          <cell r="I233">
            <v>186</v>
          </cell>
          <cell r="J233">
            <v>24.02</v>
          </cell>
          <cell r="K233">
            <v>0</v>
          </cell>
          <cell r="L233">
            <v>365421.05</v>
          </cell>
          <cell r="M233">
            <v>1094731.48</v>
          </cell>
          <cell r="N233">
            <v>1159580.27</v>
          </cell>
          <cell r="O233">
            <v>1274496.98</v>
          </cell>
          <cell r="P233">
            <v>-844227.1399999999</v>
          </cell>
        </row>
        <row r="234">
          <cell r="A234" t="str">
            <v>2400</v>
          </cell>
          <cell r="B234" t="str">
            <v>Kratkoročne obaveze poslodavca za poreze i doprinose na isplaćene plate-doprinos PIO</v>
          </cell>
          <cell r="C234" t="str">
            <v>Obaveze prema osiguravajućim društvima za udjele u naknadama šteta iz saosiguranja u državi</v>
          </cell>
          <cell r="D234">
            <v>0.03</v>
          </cell>
          <cell r="E234">
            <v>2970.05</v>
          </cell>
          <cell r="F234">
            <v>0</v>
          </cell>
          <cell r="G234">
            <v>0</v>
          </cell>
          <cell r="H234">
            <v>-2970.02</v>
          </cell>
          <cell r="I234">
            <v>232</v>
          </cell>
          <cell r="J234">
            <v>24.04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24302</v>
          </cell>
          <cell r="B235" t="str">
            <v>KRATKOROČNE OBAVEZE POSLODAVCA ZA POREZE I DOPRINOSE NA ISPLAĆENE PLATE-DOPRINOS PIO-ZASTUPNICI DOPUNSKI RAD %</v>
          </cell>
          <cell r="C235" t="str">
            <v>OBAVEZE PREMA OSIG DRUŠTVIMA ZA UDJELE U NAKNADAMA ŠTETA IZ REOSIGURANJA-TRIGLAV RE</v>
          </cell>
          <cell r="D235">
            <v>0</v>
          </cell>
          <cell r="E235">
            <v>1419538.17</v>
          </cell>
          <cell r="F235">
            <v>1419538.17</v>
          </cell>
          <cell r="G235">
            <v>1439716.67</v>
          </cell>
          <cell r="H235">
            <v>-1439716.67</v>
          </cell>
          <cell r="I235">
            <v>194</v>
          </cell>
          <cell r="J235">
            <v>24.03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2510</v>
          </cell>
          <cell r="B236" t="str">
            <v>KRATKOROČNE OBAVEZE POSLODAVCA ZA POREZE I DOPRINOSE NA ISPLAĆENE PLATE-DOPRINOS PIO-ZASTUPNICI DOPUNSKI RAD FIKSNO</v>
          </cell>
          <cell r="C236" t="str">
            <v>Obaveze prema drugim osiguravajućim društvima za refundaciju isplaćenih šteta u državi -uslužne štete</v>
          </cell>
          <cell r="D236">
            <v>0</v>
          </cell>
          <cell r="E236">
            <v>38336.269999999997</v>
          </cell>
          <cell r="F236">
            <v>373327.22</v>
          </cell>
          <cell r="G236">
            <v>399346.47</v>
          </cell>
          <cell r="H236">
            <v>-64355.520000000019</v>
          </cell>
          <cell r="I236">
            <v>232</v>
          </cell>
          <cell r="J236">
            <v>24.04</v>
          </cell>
          <cell r="K236">
            <v>0</v>
          </cell>
          <cell r="L236">
            <v>123653.33</v>
          </cell>
          <cell r="M236">
            <v>126698.38</v>
          </cell>
          <cell r="N236">
            <v>258072.01</v>
          </cell>
          <cell r="O236">
            <v>258657.03</v>
          </cell>
          <cell r="P236">
            <v>-3630.0699999999779</v>
          </cell>
        </row>
        <row r="237">
          <cell r="A237" t="str">
            <v>2550</v>
          </cell>
          <cell r="B237" t="str">
            <v>KRATKOROČNE OBAVEZE POSLODAVCA ZA POREZE I DOPRINOSE NA ISPLAĆENE PLATE-DOPRINOS PIO-ZASTUPNICI</v>
          </cell>
          <cell r="C237" t="str">
            <v>Poreske obaveze iz poslova osiguranja</v>
          </cell>
          <cell r="D237">
            <v>0</v>
          </cell>
          <cell r="E237">
            <v>345185.07</v>
          </cell>
          <cell r="F237">
            <v>2268908.6800000002</v>
          </cell>
          <cell r="G237">
            <v>2225665.31</v>
          </cell>
          <cell r="H237">
            <v>-301941.69999999995</v>
          </cell>
          <cell r="I237">
            <v>232</v>
          </cell>
          <cell r="J237">
            <v>24.04</v>
          </cell>
          <cell r="K237">
            <v>0</v>
          </cell>
          <cell r="L237">
            <v>4931983.7204630002</v>
          </cell>
          <cell r="M237">
            <v>5006635.2619580003</v>
          </cell>
          <cell r="N237">
            <v>841202.62</v>
          </cell>
          <cell r="O237">
            <v>837149.66</v>
          </cell>
          <cell r="P237">
            <v>-70598.581495000049</v>
          </cell>
        </row>
        <row r="238">
          <cell r="A238" t="str">
            <v>2560</v>
          </cell>
          <cell r="B238" t="str">
            <v>Kratkoročne obaveze poslodavca za poreze i doprinose na isplaćene plate-doprinos zdravstva</v>
          </cell>
          <cell r="C238" t="str">
            <v>Obaveze za požarnu taksu na premije osiguranja</v>
          </cell>
          <cell r="D238">
            <v>0</v>
          </cell>
          <cell r="E238">
            <v>5294.52</v>
          </cell>
          <cell r="F238">
            <v>39633.54</v>
          </cell>
          <cell r="G238">
            <v>38592.449999999997</v>
          </cell>
          <cell r="H238">
            <v>-4253.429999999993</v>
          </cell>
          <cell r="I238">
            <v>232</v>
          </cell>
          <cell r="J238">
            <v>24.04</v>
          </cell>
          <cell r="K238">
            <v>0</v>
          </cell>
          <cell r="L238">
            <v>289354.39</v>
          </cell>
          <cell r="M238">
            <v>289354.39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2561</v>
          </cell>
          <cell r="B239" t="str">
            <v>KRATKOROČNE OBAVEZE POSLODAVCA ZA POREZE I DOPRINOSE NA ISPLAĆENE PLATE-DOPRINOS ZDRAVSTVA-ZASTUPNICI</v>
          </cell>
          <cell r="C239" t="str">
            <v>DOPRINOS ZA PREVENTIVU</v>
          </cell>
          <cell r="D239">
            <v>0</v>
          </cell>
          <cell r="E239">
            <v>0.06</v>
          </cell>
          <cell r="F239">
            <v>0</v>
          </cell>
          <cell r="G239">
            <v>0</v>
          </cell>
          <cell r="H239">
            <v>-0.06</v>
          </cell>
          <cell r="I239">
            <v>0</v>
          </cell>
          <cell r="J239">
            <v>24.04</v>
          </cell>
          <cell r="K239">
            <v>0</v>
          </cell>
          <cell r="L239">
            <v>5539779.8449999997</v>
          </cell>
          <cell r="M239">
            <v>5539779.8494560001</v>
          </cell>
          <cell r="N239">
            <v>78343.28</v>
          </cell>
          <cell r="O239">
            <v>78343.28</v>
          </cell>
          <cell r="P239">
            <v>-4.4560004025697708E-3</v>
          </cell>
        </row>
        <row r="240">
          <cell r="A240" t="str">
            <v>264088</v>
          </cell>
          <cell r="B240" t="str">
            <v>Kratkoročne obaveze poslodavca za poreze i doprinose na isplaćene plate-doprinos od nezaposlenosti</v>
          </cell>
          <cell r="C240" t="str">
            <v>KRATKOROČNO  IZDATE OBVEZNICE I DRUGE HARTIJE OD VRIJEDNOSTI-DOKAPITALIZACIJA LOVĆEN AUTO DOO</v>
          </cell>
          <cell r="D240">
            <v>0</v>
          </cell>
          <cell r="E240">
            <v>0</v>
          </cell>
          <cell r="F240">
            <v>700000</v>
          </cell>
          <cell r="G240">
            <v>700000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2670</v>
          </cell>
          <cell r="B241" t="str">
            <v>KRATKOROČNE OBAVEZE POSLODAVCA ZA POREZE I DOPRINOSE NA ISPLAĆENE PLATE-DOPRINOS OD NEZAPOSLENOSTI-ZASTUPNICI</v>
          </cell>
          <cell r="C241" t="str">
            <v>Druge kratkoročne obaveze iz finansiranja</v>
          </cell>
          <cell r="D241">
            <v>0</v>
          </cell>
          <cell r="E241">
            <v>60</v>
          </cell>
          <cell r="F241">
            <v>512389.34</v>
          </cell>
          <cell r="G241">
            <v>512449.34</v>
          </cell>
          <cell r="H241">
            <v>-120</v>
          </cell>
          <cell r="I241">
            <v>232</v>
          </cell>
          <cell r="J241">
            <v>24.07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2672</v>
          </cell>
          <cell r="B242" t="str">
            <v>Kratkoročne obaveze poslodavca za poreze i doprinose na isplaćene plate-prirez na porez</v>
          </cell>
          <cell r="C242" t="str">
            <v>DRUGE KRATKOROČNE OBAVEZE IZ FINANSIRANJA-NAKNADA</v>
          </cell>
          <cell r="D242">
            <v>0</v>
          </cell>
          <cell r="E242">
            <v>180</v>
          </cell>
          <cell r="F242">
            <v>0</v>
          </cell>
          <cell r="G242">
            <v>0</v>
          </cell>
          <cell r="H242">
            <v>-180</v>
          </cell>
          <cell r="I242">
            <v>232</v>
          </cell>
          <cell r="J242">
            <v>24.07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2700</v>
          </cell>
          <cell r="B243" t="str">
            <v>Kratkoročne obaveze poslodavca za poreze i doprinose na isplaćene plate-prirez na porez za otpremnine i jubilarne nagrade</v>
          </cell>
          <cell r="C243" t="str">
            <v>Obaveze na ime poreza na dodatu vrijednost na usluge zakupa</v>
          </cell>
          <cell r="D243">
            <v>0</v>
          </cell>
          <cell r="E243">
            <v>1912.33</v>
          </cell>
          <cell r="F243">
            <v>31184.1</v>
          </cell>
          <cell r="G243">
            <v>29271.77</v>
          </cell>
          <cell r="H243">
            <v>0</v>
          </cell>
          <cell r="I243">
            <v>232</v>
          </cell>
          <cell r="J243">
            <v>24.07</v>
          </cell>
          <cell r="K243">
            <v>0</v>
          </cell>
          <cell r="L243">
            <v>0</v>
          </cell>
          <cell r="M243">
            <v>2924.22</v>
          </cell>
          <cell r="N243">
            <v>34141.43</v>
          </cell>
          <cell r="O243">
            <v>34548.959999999999</v>
          </cell>
          <cell r="P243">
            <v>-3331.75</v>
          </cell>
        </row>
        <row r="244">
          <cell r="A244" t="str">
            <v>2701</v>
          </cell>
          <cell r="B244" t="str">
            <v>KRATKOROČNE OBAVEZE POSLODAVCA ZA POREZE I DOPRINOSE NA ISPLAĆENE PLATE-PRIREZ NA POREZ-ZASTUPNICI DOPUNSKI RAD %</v>
          </cell>
          <cell r="C244" t="str">
            <v>Obaveze na ime poreza na dodatu vrijednost na druge usluge iz inostranstva</v>
          </cell>
          <cell r="D244">
            <v>0</v>
          </cell>
          <cell r="E244">
            <v>29515.52</v>
          </cell>
          <cell r="F244">
            <v>69019.22</v>
          </cell>
          <cell r="G244">
            <v>45658.720000000001</v>
          </cell>
          <cell r="H244">
            <v>-6155.0200000000041</v>
          </cell>
          <cell r="I244">
            <v>232</v>
          </cell>
          <cell r="J244">
            <v>24.07</v>
          </cell>
          <cell r="K244">
            <v>0</v>
          </cell>
          <cell r="L244">
            <v>21.25</v>
          </cell>
          <cell r="M244">
            <v>21.25</v>
          </cell>
          <cell r="N244">
            <v>2607.39</v>
          </cell>
          <cell r="O244">
            <v>2295.85</v>
          </cell>
          <cell r="P244">
            <v>311.53999999999996</v>
          </cell>
        </row>
        <row r="245">
          <cell r="A245" t="str">
            <v>2702</v>
          </cell>
          <cell r="B245" t="str">
            <v>KRATKOROČNE OBAVEZE POSLODAVCA ZA POREZE I DOPRINOSE NA ISPLAĆENE PLATE-PRIREZ NA POREZ-ZASTUPNICI DOPUNSKI RAD FIKSNO</v>
          </cell>
          <cell r="C245" t="str">
            <v>OBAVEZE NA IME POREZA NA DODATU VRIJEDNOST PLAĆEN PRI UVOZU</v>
          </cell>
          <cell r="D245">
            <v>0</v>
          </cell>
          <cell r="E245">
            <v>1479.03</v>
          </cell>
          <cell r="F245">
            <v>0</v>
          </cell>
          <cell r="G245">
            <v>0</v>
          </cell>
          <cell r="H245">
            <v>-1479.03</v>
          </cell>
          <cell r="I245">
            <v>232</v>
          </cell>
          <cell r="J245">
            <v>24.07</v>
          </cell>
          <cell r="K245">
            <v>0</v>
          </cell>
          <cell r="L245">
            <v>928.2</v>
          </cell>
          <cell r="M245">
            <v>928.2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2710</v>
          </cell>
          <cell r="B246" t="str">
            <v>KRATKOROČNE OBAVEZE POSLODAVCA ZA POREZE I DOPRINOSE NA ISPLAĆENE PLATE-PRIREZ NA POREZ-ZASTUPNICI</v>
          </cell>
          <cell r="C246" t="str">
            <v>Kratkoročne obaveze za poreze i doprinose iz dobitka</v>
          </cell>
          <cell r="D246">
            <v>156.93</v>
          </cell>
          <cell r="E246">
            <v>0</v>
          </cell>
          <cell r="F246">
            <v>-156.93</v>
          </cell>
          <cell r="G246">
            <v>0</v>
          </cell>
          <cell r="H246">
            <v>0</v>
          </cell>
          <cell r="I246">
            <v>232</v>
          </cell>
          <cell r="J246">
            <v>24.07</v>
          </cell>
          <cell r="K246">
            <v>0</v>
          </cell>
          <cell r="L246">
            <v>12749.07</v>
          </cell>
          <cell r="M246">
            <v>12748.61</v>
          </cell>
          <cell r="N246">
            <v>0</v>
          </cell>
          <cell r="O246">
            <v>0</v>
          </cell>
          <cell r="P246">
            <v>0.45999999999912689</v>
          </cell>
        </row>
        <row r="247">
          <cell r="A247" t="str">
            <v>27100</v>
          </cell>
          <cell r="B247" t="str">
            <v>Kratkoročne obaveze poslodavca za poreze i doprinose na isplaćene plate-doprinos privrednoj komori</v>
          </cell>
          <cell r="C247" t="str">
            <v>OBAVEZA ZA POREZ NA DOBIT</v>
          </cell>
          <cell r="D247">
            <v>0</v>
          </cell>
          <cell r="E247">
            <v>130181.9</v>
          </cell>
          <cell r="F247">
            <v>209068.43</v>
          </cell>
          <cell r="G247">
            <v>-895.8</v>
          </cell>
          <cell r="H247">
            <v>79782.33</v>
          </cell>
          <cell r="I247">
            <v>228</v>
          </cell>
          <cell r="J247">
            <v>24.07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27201</v>
          </cell>
          <cell r="B248" t="str">
            <v>KRATKOROČNE OBAVEZE POSLODAVCA ZA POREZE I DOPRINOSE NA ISPLAĆENE PLATE-DOPRINOS PRIVREDNOJ KOMORI-ZASTUPNICI</v>
          </cell>
          <cell r="C248" t="str">
            <v>Kratkoročne obaveze poslodavca za poreze i doprinose na isplaćene plate-doprinos PIO</v>
          </cell>
          <cell r="D248">
            <v>0</v>
          </cell>
          <cell r="E248">
            <v>0</v>
          </cell>
          <cell r="F248">
            <v>194972.59</v>
          </cell>
          <cell r="G248">
            <v>194972.59</v>
          </cell>
          <cell r="H248">
            <v>0</v>
          </cell>
          <cell r="I248">
            <v>232</v>
          </cell>
          <cell r="J248">
            <v>24.06</v>
          </cell>
          <cell r="K248">
            <v>0</v>
          </cell>
          <cell r="L248">
            <v>0</v>
          </cell>
          <cell r="M248">
            <v>0</v>
          </cell>
          <cell r="N248">
            <v>209116.98</v>
          </cell>
          <cell r="O248">
            <v>209116.98</v>
          </cell>
          <cell r="P248">
            <v>0</v>
          </cell>
        </row>
        <row r="249">
          <cell r="A249" t="str">
            <v>272017</v>
          </cell>
          <cell r="B249" t="str">
            <v>Kratkoročne obaveze poslodavca za poreze i doprinose na isplaćene plate-doprinos sindikata-0.2%</v>
          </cell>
          <cell r="C249" t="str">
            <v>KRATKOROČNE OBAVEZE POSLODAVCA ZA POREZE I DOPRINOSE NA ISPLAĆENE PLATE-DOPRINOS PIO-ZASTUPNICI DOPUNSKI RAD %</v>
          </cell>
          <cell r="D249">
            <v>0</v>
          </cell>
          <cell r="E249">
            <v>0</v>
          </cell>
          <cell r="F249">
            <v>6172.7</v>
          </cell>
          <cell r="G249">
            <v>6172.7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272018</v>
          </cell>
          <cell r="B250" t="str">
            <v>KRATKOROČNE OBAVEZE POSLODAVCA ZA POREZE I DOPRINOSE NA ISPLAĆENE PLATE-DOPRINOS SINDIKATA-0.2%-ZASTUPNICI</v>
          </cell>
          <cell r="C250" t="str">
            <v>KRATKOROČNE OBAVEZE POSLODAVCA ZA POREZE I DOPRINOSE NA ISPLAĆENE PLATE-DOPRINOS PIO-ZASTUPNICI DOPUNSKI RAD FIKSNO</v>
          </cell>
          <cell r="D250">
            <v>0</v>
          </cell>
          <cell r="E250">
            <v>0</v>
          </cell>
          <cell r="F250">
            <v>3010.73</v>
          </cell>
          <cell r="G250">
            <v>3010.73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272019</v>
          </cell>
          <cell r="B251" t="str">
            <v>Kratkoročne obaveze poslodavca za poreze i doprinose na isplaćene plate-doprinos fondu rada</v>
          </cell>
          <cell r="C251" t="str">
            <v>KRATKOROČNE OBAVEZE POSLODAVCA ZA POREZE I DOPRINOSE NA ISPLAĆENE PLATE-DOPRINOS PIO-ZASTUPNICI</v>
          </cell>
          <cell r="D251">
            <v>0</v>
          </cell>
          <cell r="E251">
            <v>0</v>
          </cell>
          <cell r="F251">
            <v>29283.97</v>
          </cell>
          <cell r="G251">
            <v>29283.97</v>
          </cell>
          <cell r="H251">
            <v>0</v>
          </cell>
          <cell r="I251">
            <v>232</v>
          </cell>
          <cell r="J251">
            <v>24.06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27202</v>
          </cell>
          <cell r="B252" t="str">
            <v>KRATKOROČNE OBAVEZE POSLODAVCA ZA POREZE I DOPRINOSE NA ISPLAĆENE PLATE-DOPRINOS FONDU RADA-ZASTUPNICI</v>
          </cell>
          <cell r="C252" t="str">
            <v>Kratkoročne obaveze poslodavca za poreze i doprinose na isplaćene plate-doprinos zdravstva</v>
          </cell>
          <cell r="D252">
            <v>0</v>
          </cell>
          <cell r="E252">
            <v>0</v>
          </cell>
          <cell r="F252">
            <v>81542.490000000005</v>
          </cell>
          <cell r="G252">
            <v>81542.490000000005</v>
          </cell>
          <cell r="H252">
            <v>0</v>
          </cell>
          <cell r="I252">
            <v>232</v>
          </cell>
          <cell r="J252">
            <v>24.06</v>
          </cell>
          <cell r="K252">
            <v>0</v>
          </cell>
          <cell r="L252">
            <v>0</v>
          </cell>
          <cell r="M252">
            <v>0</v>
          </cell>
          <cell r="N252">
            <v>144470.04999999999</v>
          </cell>
          <cell r="O252">
            <v>144470.04999999999</v>
          </cell>
          <cell r="P252">
            <v>0</v>
          </cell>
        </row>
        <row r="253">
          <cell r="A253" t="str">
            <v>272029</v>
          </cell>
          <cell r="B253" t="str">
            <v>Kratkoročne obaveze poslodavca za poreze i doprinose na druge isplate</v>
          </cell>
          <cell r="C253" t="str">
            <v>KRATKOROČNE OBAVEZE POSLODAVCA ZA POREZE I DOPRINOSE NA ISPLAĆENE PLATE-DOPRINOS ZDRAVSTVA-ZASTUPNICI</v>
          </cell>
          <cell r="D253">
            <v>0</v>
          </cell>
          <cell r="E253">
            <v>0</v>
          </cell>
          <cell r="F253">
            <v>12247.94</v>
          </cell>
          <cell r="G253">
            <v>12247.94</v>
          </cell>
          <cell r="H253">
            <v>0</v>
          </cell>
          <cell r="I253">
            <v>232</v>
          </cell>
          <cell r="J253">
            <v>24.06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27203</v>
          </cell>
          <cell r="B254" t="str">
            <v>KRATKOROČNE OBAVEZE POSLODAVCA ZA PRIREZ NA DRUGE ISPLATE</v>
          </cell>
          <cell r="C254" t="str">
            <v>Kratkoročne obaveze poslodavca za poreze i doprinose na isplaćene plate-doprinos od nezaposlenosti</v>
          </cell>
          <cell r="D254">
            <v>0</v>
          </cell>
          <cell r="E254">
            <v>0</v>
          </cell>
          <cell r="F254">
            <v>17726.73</v>
          </cell>
          <cell r="G254">
            <v>17726.73</v>
          </cell>
          <cell r="H254">
            <v>0</v>
          </cell>
          <cell r="I254">
            <v>232</v>
          </cell>
          <cell r="J254">
            <v>24.06</v>
          </cell>
          <cell r="K254">
            <v>0</v>
          </cell>
          <cell r="L254">
            <v>0</v>
          </cell>
          <cell r="M254">
            <v>0</v>
          </cell>
          <cell r="N254">
            <v>19013.55</v>
          </cell>
          <cell r="O254">
            <v>19013.580000000002</v>
          </cell>
          <cell r="P254">
            <v>-3.0000000002473826E-2</v>
          </cell>
        </row>
        <row r="255">
          <cell r="A255" t="str">
            <v>272039</v>
          </cell>
          <cell r="B255" t="str">
            <v>Kratkoročne obaveze prema dobavljačima u zemlji za sredstva rada</v>
          </cell>
          <cell r="C255" t="str">
            <v>KRATKOROČNE OBAVEZE POSLODAVCA ZA POREZE I DOPRINOSE NA ISPLAĆENE PLATE-DOPRINOS OD NEZAPOSLENOSTI-ZASTUPNICI</v>
          </cell>
          <cell r="D255">
            <v>0</v>
          </cell>
          <cell r="E255">
            <v>0</v>
          </cell>
          <cell r="F255">
            <v>2662.54</v>
          </cell>
          <cell r="G255">
            <v>2662.54</v>
          </cell>
          <cell r="H255">
            <v>0</v>
          </cell>
          <cell r="I255">
            <v>232</v>
          </cell>
          <cell r="J255">
            <v>24.06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27204</v>
          </cell>
          <cell r="B256" t="str">
            <v>Kratkoročne obaveze prema dobavljačima u zemlji za robu i usluge</v>
          </cell>
          <cell r="C256" t="str">
            <v>Kratkoročne obaveze poslodavca za poreze i doprinose na isplaćene plate-prirez na porez</v>
          </cell>
          <cell r="D256">
            <v>409.13</v>
          </cell>
          <cell r="E256">
            <v>0</v>
          </cell>
          <cell r="F256">
            <v>48479.39</v>
          </cell>
          <cell r="G256">
            <v>48888.52</v>
          </cell>
          <cell r="H256">
            <v>0</v>
          </cell>
          <cell r="I256">
            <v>232</v>
          </cell>
          <cell r="J256">
            <v>24.06</v>
          </cell>
          <cell r="K256">
            <v>0</v>
          </cell>
          <cell r="L256">
            <v>0</v>
          </cell>
          <cell r="M256">
            <v>0</v>
          </cell>
          <cell r="N256">
            <v>48117.35</v>
          </cell>
          <cell r="O256">
            <v>48117.35</v>
          </cell>
          <cell r="P256">
            <v>0</v>
          </cell>
        </row>
        <row r="257">
          <cell r="A257" t="str">
            <v>272041</v>
          </cell>
          <cell r="B257" t="str">
            <v>Kratkoročne obaveze prema dobavljačima u zemlji povezana pravna lica-LOVĆEN AUTO</v>
          </cell>
          <cell r="C257" t="str">
            <v>Kratkoročne obaveze poslodavca za poreze i doprinose na isplaćene plate-prirez na porez za otpremnine i jubilarne nagrade</v>
          </cell>
          <cell r="D257">
            <v>0</v>
          </cell>
          <cell r="E257">
            <v>38.380000000000003</v>
          </cell>
          <cell r="F257">
            <v>1067.17</v>
          </cell>
          <cell r="G257">
            <v>1030.08</v>
          </cell>
          <cell r="H257">
            <v>-1.2899999999999636</v>
          </cell>
          <cell r="I257">
            <v>232</v>
          </cell>
          <cell r="J257">
            <v>24.06</v>
          </cell>
          <cell r="K257">
            <v>0</v>
          </cell>
          <cell r="L257">
            <v>671.56</v>
          </cell>
          <cell r="M257">
            <v>631.82000000000005</v>
          </cell>
          <cell r="N257">
            <v>1223.24</v>
          </cell>
          <cell r="O257">
            <v>1194.3499999999999</v>
          </cell>
          <cell r="P257">
            <v>68.630000000000109</v>
          </cell>
        </row>
        <row r="258">
          <cell r="A258" t="str">
            <v>272047</v>
          </cell>
          <cell r="B258" t="str">
            <v>Kratkoročne obaveze prema dobavljačima u zemlji povezana pravna lica-LOVĆEN ŽIVOT</v>
          </cell>
          <cell r="C258" t="str">
            <v>KRATKOROČNE OBAVEZE POSLODAVCA ZA POREZE I DOPRINOSE NA ISPLAĆENE PLATE-PRIREZ NA POREZ-ZASTUPNICI DOPUNSKI RAD %</v>
          </cell>
          <cell r="D258">
            <v>0</v>
          </cell>
          <cell r="E258">
            <v>0.02</v>
          </cell>
          <cell r="F258">
            <v>1450.11</v>
          </cell>
          <cell r="G258">
            <v>1450.09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272048</v>
          </cell>
          <cell r="B259" t="str">
            <v>Kratkoročne obaveze prema dobavljačima u inostranstvu</v>
          </cell>
          <cell r="C259" t="str">
            <v>KRATKOROČNE OBAVEZE POSLODAVCA ZA POREZE I DOPRINOSE NA ISPLAĆENE PLATE-PRIREZ NA POREZ-ZASTUPNICI DOPUNSKI RAD FIKSNO</v>
          </cell>
          <cell r="D259">
            <v>0</v>
          </cell>
          <cell r="E259">
            <v>0.22</v>
          </cell>
          <cell r="F259">
            <v>680.82</v>
          </cell>
          <cell r="G259">
            <v>680.6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272049</v>
          </cell>
          <cell r="B260" t="str">
            <v>Kratkoročne obaveze prema dobavljačima u inostranstvu povezana pravna lica-TRIGLAV</v>
          </cell>
          <cell r="C260" t="str">
            <v>KRATKOROČNE OBAVEZE POSLODAVCA ZA POREZE I DOPRINOSE NA ISPLAĆENE PLATE-PRIREZ NA POREZ-ZASTUPNICI</v>
          </cell>
          <cell r="D260">
            <v>0</v>
          </cell>
          <cell r="E260">
            <v>0</v>
          </cell>
          <cell r="F260">
            <v>6584.23</v>
          </cell>
          <cell r="G260">
            <v>6584.23</v>
          </cell>
          <cell r="H260">
            <v>0</v>
          </cell>
          <cell r="I260">
            <v>232</v>
          </cell>
          <cell r="J260">
            <v>24.06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27205</v>
          </cell>
          <cell r="B261" t="str">
            <v>Kratkoročne obaveze za razne isplate-anulirane uputnice</v>
          </cell>
          <cell r="C261" t="str">
            <v>Kratkoročne obaveze poslodavca za poreze i doprinose na isplaćene plate-doprinos privrednoj komori</v>
          </cell>
          <cell r="D261">
            <v>0.26</v>
          </cell>
          <cell r="E261">
            <v>0</v>
          </cell>
          <cell r="F261">
            <v>9495.6299999999992</v>
          </cell>
          <cell r="G261">
            <v>9495.89</v>
          </cell>
          <cell r="H261">
            <v>0</v>
          </cell>
          <cell r="I261">
            <v>232</v>
          </cell>
          <cell r="J261">
            <v>24.06</v>
          </cell>
          <cell r="K261">
            <v>0</v>
          </cell>
          <cell r="L261">
            <v>0</v>
          </cell>
          <cell r="M261">
            <v>0</v>
          </cell>
          <cell r="N261">
            <v>10441.42</v>
          </cell>
          <cell r="O261">
            <v>10441.42</v>
          </cell>
          <cell r="P261">
            <v>0</v>
          </cell>
        </row>
        <row r="262">
          <cell r="A262" t="str">
            <v>272059</v>
          </cell>
          <cell r="B262" t="str">
            <v>KRATKOROČNE OBAVEZE ZA RAZNE ISPLATE-SPONZORSTVA</v>
          </cell>
          <cell r="C262" t="str">
            <v>KRATKOROČNE OBAVEZE POSLODAVCA ZA POREZE I DOPRINOSE NA ISPLAĆENE PLATE-DOPRINOS PRIVREDNOJ KOMORI-ZASTUPNICI</v>
          </cell>
          <cell r="D262">
            <v>0.75</v>
          </cell>
          <cell r="E262">
            <v>0</v>
          </cell>
          <cell r="F262">
            <v>1286.0999999999999</v>
          </cell>
          <cell r="G262">
            <v>1286.8499999999999</v>
          </cell>
          <cell r="H262">
            <v>0</v>
          </cell>
          <cell r="I262">
            <v>232</v>
          </cell>
          <cell r="J262">
            <v>24.06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A263" t="str">
            <v>27206</v>
          </cell>
          <cell r="B263" t="str">
            <v>KRATKOROČNE OBAVEZE ZA RAZNE ISPLATE-ODBOR DIREKTORA</v>
          </cell>
          <cell r="C263" t="str">
            <v>Kratkoročne obaveze poslodavca za poreze i doprinose na isplaćene plate-doprinos sindikata-0.2%</v>
          </cell>
          <cell r="D263">
            <v>0</v>
          </cell>
          <cell r="E263">
            <v>0</v>
          </cell>
          <cell r="F263">
            <v>6807.12</v>
          </cell>
          <cell r="G263">
            <v>6807.12</v>
          </cell>
          <cell r="H263">
            <v>0</v>
          </cell>
          <cell r="I263">
            <v>232</v>
          </cell>
          <cell r="J263">
            <v>24.06</v>
          </cell>
          <cell r="K263">
            <v>0</v>
          </cell>
          <cell r="L263">
            <v>0.01</v>
          </cell>
          <cell r="M263">
            <v>0</v>
          </cell>
          <cell r="N263">
            <v>24344.55</v>
          </cell>
          <cell r="O263">
            <v>24344.55</v>
          </cell>
          <cell r="P263">
            <v>9.9999999983992893E-3</v>
          </cell>
        </row>
        <row r="264">
          <cell r="A264" t="str">
            <v>272069</v>
          </cell>
          <cell r="B264" t="str">
            <v>Kratkoročne obaveze imovina imovinska prava</v>
          </cell>
          <cell r="C264" t="str">
            <v>KRATKOROČNE OBAVEZE POSLODAVCA ZA POREZE I DOPRINOSE NA ISPLAĆENE PLATE-DOPRINOS SINDIKATA-0.2%-ZASTUPNICI</v>
          </cell>
          <cell r="D264">
            <v>0.09</v>
          </cell>
          <cell r="E264">
            <v>0</v>
          </cell>
          <cell r="F264">
            <v>925.27</v>
          </cell>
          <cell r="G264">
            <v>925.36</v>
          </cell>
          <cell r="H264">
            <v>0</v>
          </cell>
          <cell r="I264">
            <v>232</v>
          </cell>
          <cell r="J264">
            <v>24.06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27207</v>
          </cell>
          <cell r="B265" t="str">
            <v>KRATKOROČNE OBAVEZE ZA RAZNE ISPLATE- UGOVOR O DJELU</v>
          </cell>
          <cell r="C265" t="str">
            <v>Kratkoročne obaveze poslodavca za poreze i doprinose na isplaćene plate-doprinos fondu rada</v>
          </cell>
          <cell r="D265">
            <v>0</v>
          </cell>
          <cell r="E265">
            <v>0</v>
          </cell>
          <cell r="F265">
            <v>7091.05</v>
          </cell>
          <cell r="G265">
            <v>7091.05</v>
          </cell>
          <cell r="H265">
            <v>0</v>
          </cell>
          <cell r="I265">
            <v>232</v>
          </cell>
          <cell r="J265">
            <v>24.06</v>
          </cell>
          <cell r="K265">
            <v>0</v>
          </cell>
          <cell r="L265">
            <v>0</v>
          </cell>
          <cell r="M265">
            <v>0</v>
          </cell>
          <cell r="N265">
            <v>7071.57</v>
          </cell>
          <cell r="O265">
            <v>7071.57</v>
          </cell>
          <cell r="P265">
            <v>0</v>
          </cell>
        </row>
        <row r="266">
          <cell r="A266" t="str">
            <v>272079</v>
          </cell>
          <cell r="B266" t="str">
            <v>KRATKOROČNE OBAVEZE ZA RAZNE ISPLATE- UGOVOR O DJELU LJEKARI CENZORI</v>
          </cell>
          <cell r="C266" t="str">
            <v>KRATKOROČNE OBAVEZE POSLODAVCA ZA POREZE I DOPRINOSE NA ISPLAĆENE PLATE-DOPRINOS FONDU RADA-ZASTUPNICI</v>
          </cell>
          <cell r="D266">
            <v>0</v>
          </cell>
          <cell r="E266">
            <v>0.38</v>
          </cell>
          <cell r="F266">
            <v>1065.5</v>
          </cell>
          <cell r="G266">
            <v>1065.1199999999999</v>
          </cell>
          <cell r="H266">
            <v>0</v>
          </cell>
          <cell r="I266">
            <v>232</v>
          </cell>
          <cell r="J266">
            <v>24.06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2721</v>
          </cell>
          <cell r="B267" t="str">
            <v>Ostale druge kratkoročne obaveze</v>
          </cell>
          <cell r="C267" t="str">
            <v>Kratkoročne obaveze poslodavca za poreze i doprinose na druge isplate</v>
          </cell>
          <cell r="D267">
            <v>0</v>
          </cell>
          <cell r="E267">
            <v>190.95</v>
          </cell>
          <cell r="F267">
            <v>10613.5</v>
          </cell>
          <cell r="G267">
            <v>11057.34</v>
          </cell>
          <cell r="H267">
            <v>-634.79000000000087</v>
          </cell>
          <cell r="I267">
            <v>232</v>
          </cell>
          <cell r="J267">
            <v>24.06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27211</v>
          </cell>
          <cell r="B268" t="str">
            <v>OSTALE DRUGE KRATKOROČNE OBAVEZE-PRIMLJENI AVANSI PO OSNOVU PREMIJA</v>
          </cell>
          <cell r="C268" t="str">
            <v>KRATKOROČNE OBAVEZE POSLODAVCA ZA PRIREZ NA DRUGE ISPLATE</v>
          </cell>
          <cell r="D268">
            <v>0</v>
          </cell>
          <cell r="E268">
            <v>0</v>
          </cell>
          <cell r="F268">
            <v>1382.14</v>
          </cell>
          <cell r="G268">
            <v>1425.53</v>
          </cell>
          <cell r="H268">
            <v>-43.389999999999873</v>
          </cell>
          <cell r="I268">
            <v>232</v>
          </cell>
          <cell r="J268">
            <v>24.06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2730</v>
          </cell>
          <cell r="B269" t="str">
            <v>OSTALE DRUGE KRATKOROČNE OBAVEZE-LOVĆEN ŽIVOTNA OSIGURANJA</v>
          </cell>
          <cell r="C269" t="str">
            <v>Kratkoročne obaveze prema dobavljačima u zemlji za sredstva rada</v>
          </cell>
          <cell r="D269">
            <v>93275.1</v>
          </cell>
          <cell r="E269">
            <v>186548.03</v>
          </cell>
          <cell r="F269">
            <v>427904.11</v>
          </cell>
          <cell r="G269">
            <v>352980.01</v>
          </cell>
          <cell r="H269">
            <v>-18348.830000000016</v>
          </cell>
          <cell r="I269">
            <v>232</v>
          </cell>
          <cell r="J269">
            <v>24.07</v>
          </cell>
          <cell r="K269">
            <v>0</v>
          </cell>
          <cell r="L269">
            <v>313270.49</v>
          </cell>
          <cell r="M269">
            <v>360676.46</v>
          </cell>
          <cell r="N269">
            <v>234288.85</v>
          </cell>
          <cell r="O269">
            <v>218615.81</v>
          </cell>
          <cell r="P269">
            <v>-31732.930000000022</v>
          </cell>
        </row>
        <row r="270">
          <cell r="A270" t="str">
            <v>2731</v>
          </cell>
          <cell r="B270" t="str">
            <v>OSTALE DRUGE  KRATKOROCNE OBAVEZE-PRIMLJENI AVANSI BEZ BROJA POLISE</v>
          </cell>
          <cell r="C270" t="str">
            <v>Kratkoročne obaveze prema dobavljačima u zemlji za robu i usluge</v>
          </cell>
          <cell r="D270">
            <v>140520.49</v>
          </cell>
          <cell r="E270">
            <v>277895.39</v>
          </cell>
          <cell r="F270">
            <v>5364729.1500000004</v>
          </cell>
          <cell r="G270">
            <v>5406498.3600000003</v>
          </cell>
          <cell r="H270">
            <v>-179144.11000000034</v>
          </cell>
          <cell r="I270">
            <v>232</v>
          </cell>
          <cell r="J270">
            <v>24.07</v>
          </cell>
          <cell r="K270">
            <v>0</v>
          </cell>
          <cell r="L270">
            <v>2282090.420988</v>
          </cell>
          <cell r="M270">
            <v>2424307.4894949999</v>
          </cell>
          <cell r="N270">
            <v>3816063.81</v>
          </cell>
          <cell r="O270">
            <v>3792669.65</v>
          </cell>
          <cell r="P270">
            <v>-118822.90850699972</v>
          </cell>
        </row>
        <row r="271">
          <cell r="A271" t="str">
            <v>27320</v>
          </cell>
          <cell r="B271" t="str">
            <v>Prolazni konto za plasmane strateskim partnerima</v>
          </cell>
          <cell r="C271" t="str">
            <v>Kratkoročne obaveze prema dobavljačima u zemlji povezana pravna lica-LOVĆEN AUTO</v>
          </cell>
          <cell r="D271">
            <v>160253.97</v>
          </cell>
          <cell r="E271">
            <v>320507.94</v>
          </cell>
          <cell r="F271">
            <v>193824.86</v>
          </cell>
          <cell r="G271">
            <v>50766.99</v>
          </cell>
          <cell r="H271">
            <v>-17196.100000000013</v>
          </cell>
          <cell r="I271">
            <v>232</v>
          </cell>
          <cell r="J271">
            <v>24.07</v>
          </cell>
          <cell r="K271">
            <v>0</v>
          </cell>
          <cell r="L271">
            <v>0</v>
          </cell>
          <cell r="M271">
            <v>0</v>
          </cell>
          <cell r="N271">
            <v>88832</v>
          </cell>
          <cell r="O271">
            <v>88832</v>
          </cell>
          <cell r="P271">
            <v>0</v>
          </cell>
        </row>
        <row r="272">
          <cell r="A272" t="str">
            <v>27321</v>
          </cell>
          <cell r="B272" t="str">
            <v>OSTALE DRUGE KRATKOROČNE OBAVEZE-ZAKUP POSLOVNIH OBJEKATA</v>
          </cell>
          <cell r="C272" t="str">
            <v>Kratkoročne obaveze prema dobavljačima u zemlji povezana pravna lica-LOVĆEN ŽIVOT</v>
          </cell>
          <cell r="D272">
            <v>7148.6</v>
          </cell>
          <cell r="E272">
            <v>14297.23</v>
          </cell>
          <cell r="F272">
            <v>149714.79999999999</v>
          </cell>
          <cell r="G272">
            <v>149714.79999999999</v>
          </cell>
          <cell r="H272">
            <v>-7148.6300000000047</v>
          </cell>
          <cell r="I272">
            <v>230</v>
          </cell>
          <cell r="J272">
            <v>24.07</v>
          </cell>
          <cell r="K272">
            <v>0</v>
          </cell>
          <cell r="L272">
            <v>0</v>
          </cell>
          <cell r="M272">
            <v>0</v>
          </cell>
          <cell r="N272">
            <v>89962</v>
          </cell>
          <cell r="O272">
            <v>107954.4</v>
          </cell>
          <cell r="P272">
            <v>-17992.399999999994</v>
          </cell>
        </row>
        <row r="273">
          <cell r="A273" t="str">
            <v>2733</v>
          </cell>
          <cell r="B273" t="str">
            <v>OSTALE DRUGE KRATKOROČNE OBAVEZE-ZAKUP POSLOVNIH OBJEKATA-LOVĆEN ŽIVOTNA</v>
          </cell>
          <cell r="C273" t="str">
            <v>Kratkoročne obaveze prema dobavljačima u inostranstvu</v>
          </cell>
          <cell r="D273">
            <v>31486.46</v>
          </cell>
          <cell r="E273">
            <v>62967.37</v>
          </cell>
          <cell r="F273">
            <v>282280.44</v>
          </cell>
          <cell r="G273">
            <v>261119.3</v>
          </cell>
          <cell r="H273">
            <v>-10319.76999999999</v>
          </cell>
          <cell r="I273">
            <v>232</v>
          </cell>
          <cell r="J273">
            <v>24.07</v>
          </cell>
          <cell r="K273">
            <v>0</v>
          </cell>
          <cell r="L273">
            <v>467127.34</v>
          </cell>
          <cell r="M273">
            <v>468800.38</v>
          </cell>
          <cell r="N273">
            <v>220700.66</v>
          </cell>
          <cell r="O273">
            <v>219055.66</v>
          </cell>
          <cell r="P273">
            <v>-28.039999999979045</v>
          </cell>
        </row>
        <row r="274">
          <cell r="A274" t="str">
            <v>2738</v>
          </cell>
          <cell r="B274" t="str">
            <v>OSTALE DRUGE KRATKOROČNE OBAVEZE-ZAKUP POSLOVNIH OBJEKATA-LOVĆEN AUTO</v>
          </cell>
          <cell r="C274" t="str">
            <v>Kratkoročne obaveze prema dobavljačima u inostranstvu povezana pravna lica-TRIGLAV</v>
          </cell>
          <cell r="D274">
            <v>6530.52</v>
          </cell>
          <cell r="E274">
            <v>13061.04</v>
          </cell>
          <cell r="F274">
            <v>39501.300000000003</v>
          </cell>
          <cell r="G274">
            <v>39405.69</v>
          </cell>
          <cell r="H274">
            <v>-6434.9100000000035</v>
          </cell>
          <cell r="I274">
            <v>230</v>
          </cell>
          <cell r="J274">
            <v>24.07</v>
          </cell>
          <cell r="K274">
            <v>0</v>
          </cell>
          <cell r="L274">
            <v>0</v>
          </cell>
          <cell r="M274">
            <v>5174.3900000000003</v>
          </cell>
          <cell r="N274">
            <v>6455892.7599999998</v>
          </cell>
          <cell r="O274">
            <v>6455892.7599999998</v>
          </cell>
          <cell r="P274">
            <v>-5174.3899999996647</v>
          </cell>
        </row>
        <row r="275">
          <cell r="A275" t="str">
            <v>2740</v>
          </cell>
          <cell r="B275" t="str">
            <v>Obračunate bruto naknade šteta odnosno naknade iz osiguranja u državi</v>
          </cell>
          <cell r="C275" t="str">
            <v>Kratkoročne obaveze za razne isplate-anulirane uputnice</v>
          </cell>
          <cell r="D275">
            <v>0</v>
          </cell>
          <cell r="E275">
            <v>1322.57</v>
          </cell>
          <cell r="F275">
            <v>0</v>
          </cell>
          <cell r="G275">
            <v>0</v>
          </cell>
          <cell r="H275">
            <v>-1322.57</v>
          </cell>
          <cell r="I275">
            <v>232</v>
          </cell>
          <cell r="J275">
            <v>24.07</v>
          </cell>
          <cell r="K275">
            <v>0</v>
          </cell>
          <cell r="L275">
            <v>23089.34</v>
          </cell>
          <cell r="M275">
            <v>177309.41</v>
          </cell>
          <cell r="N275">
            <v>113.75</v>
          </cell>
          <cell r="O275">
            <v>-568.74</v>
          </cell>
          <cell r="P275">
            <v>-153537.58000000002</v>
          </cell>
        </row>
        <row r="276">
          <cell r="A276" t="str">
            <v>2741</v>
          </cell>
          <cell r="B276" t="str">
            <v xml:space="preserve">Troškovi vezani za isplatu šteta             </v>
          </cell>
          <cell r="C276" t="str">
            <v>KRATKOROČNE OBAVEZE ZA RAZNE ISPLATE-SPONZORSTVA</v>
          </cell>
          <cell r="D276">
            <v>0</v>
          </cell>
          <cell r="E276">
            <v>0</v>
          </cell>
          <cell r="F276">
            <v>1200</v>
          </cell>
          <cell r="G276">
            <v>1200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2742</v>
          </cell>
          <cell r="B277" t="str">
            <v xml:space="preserve">Troškovi vezani za isplatu šteta  -obračunate kamate          </v>
          </cell>
          <cell r="C277" t="str">
            <v>KRATKOROČNE OBAVEZE ZA RAZNE ISPLATE-ODBOR DIREKTORA</v>
          </cell>
          <cell r="D277">
            <v>0</v>
          </cell>
          <cell r="E277">
            <v>0</v>
          </cell>
          <cell r="F277">
            <v>8026.2</v>
          </cell>
          <cell r="G277">
            <v>8026.2</v>
          </cell>
          <cell r="H277">
            <v>0</v>
          </cell>
          <cell r="I277">
            <v>232</v>
          </cell>
          <cell r="J277">
            <v>24.07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2743</v>
          </cell>
          <cell r="B278" t="str">
            <v>Umanjenje za prihode ostvarene iz bruto regresnih potraživanja u državi</v>
          </cell>
          <cell r="C278" t="str">
            <v>Kratkoročne obaveze imovina imovinska prava</v>
          </cell>
          <cell r="D278">
            <v>0</v>
          </cell>
          <cell r="E278">
            <v>0</v>
          </cell>
          <cell r="F278">
            <v>82553.509999999995</v>
          </cell>
          <cell r="G278">
            <v>87043</v>
          </cell>
          <cell r="H278">
            <v>-4489.4900000000052</v>
          </cell>
          <cell r="I278">
            <v>232</v>
          </cell>
          <cell r="J278">
            <v>24.07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A279" t="str">
            <v>2744</v>
          </cell>
          <cell r="B279" t="str">
            <v>Umanjenje za udjele reosiguravača i retrocesionara u naknadama šteta u inostranstvu-države članice EU</v>
          </cell>
          <cell r="C279" t="str">
            <v>KRATKOROČNE OBAVEZE ZA RAZNE ISPLATE- UGOVOR O DJELU</v>
          </cell>
          <cell r="D279">
            <v>0</v>
          </cell>
          <cell r="E279">
            <v>0</v>
          </cell>
          <cell r="F279">
            <v>47786.5</v>
          </cell>
          <cell r="G279">
            <v>48019.18</v>
          </cell>
          <cell r="H279">
            <v>-232.68000000000029</v>
          </cell>
          <cell r="I279">
            <v>232</v>
          </cell>
          <cell r="J279">
            <v>24.07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 t="str">
            <v>2745</v>
          </cell>
          <cell r="B280" t="str">
            <v>Umanjenje za udjele reosiguravača i retrocesionara u naknadama šteta u inostranstvu-povezana pravna lica-TRIGLAV</v>
          </cell>
          <cell r="C280" t="str">
            <v>KRATKOROČNE OBAVEZE ZA RAZNE ISPLATE- UGOVOR O DJELU LJEKARI CENZORI</v>
          </cell>
          <cell r="D280">
            <v>0</v>
          </cell>
          <cell r="E280">
            <v>0</v>
          </cell>
          <cell r="F280">
            <v>20070</v>
          </cell>
          <cell r="G280">
            <v>20070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 t="str">
            <v>2770</v>
          </cell>
          <cell r="B281" t="str">
            <v>Umanjenje za udjele reosiguravača i retrocesionara u naknadama šteta u inostranstvu-povezana pravna lica-TRIGLAV-RE</v>
          </cell>
          <cell r="C281" t="str">
            <v>Ostale druge kratkoročne obaveze</v>
          </cell>
          <cell r="D281">
            <v>379.61</v>
          </cell>
          <cell r="E281">
            <v>175923.76</v>
          </cell>
          <cell r="F281">
            <v>56668.59</v>
          </cell>
          <cell r="G281">
            <v>274797.86</v>
          </cell>
          <cell r="H281">
            <v>-393673.42000000004</v>
          </cell>
          <cell r="I281">
            <v>232</v>
          </cell>
          <cell r="J281">
            <v>24.07</v>
          </cell>
          <cell r="K281">
            <v>0</v>
          </cell>
          <cell r="L281">
            <v>6608.73</v>
          </cell>
          <cell r="M281">
            <v>200332.4</v>
          </cell>
          <cell r="N281">
            <v>186261.32</v>
          </cell>
          <cell r="O281">
            <v>189159.92</v>
          </cell>
          <cell r="P281">
            <v>-196622.27</v>
          </cell>
        </row>
        <row r="282">
          <cell r="A282" t="str">
            <v>27701</v>
          </cell>
          <cell r="B282" t="str">
            <v>Promjene bruto rezervisanja za nastale prijavljene štete u državi</v>
          </cell>
          <cell r="C282" t="str">
            <v>OSTALE DRUGE KRATKOROČNE OBAVEZE-PRIMLJENI AVANSI PO OSNOVU PREMIJA</v>
          </cell>
          <cell r="D282">
            <v>0</v>
          </cell>
          <cell r="E282">
            <v>177587.58</v>
          </cell>
          <cell r="F282">
            <v>10864.75</v>
          </cell>
          <cell r="G282">
            <v>-110492.47</v>
          </cell>
          <cell r="H282">
            <v>-56230.359999999986</v>
          </cell>
          <cell r="I282">
            <v>179</v>
          </cell>
          <cell r="J282">
            <v>24.07</v>
          </cell>
          <cell r="K282">
            <v>0</v>
          </cell>
          <cell r="L282">
            <v>0</v>
          </cell>
          <cell r="M282">
            <v>686794.71</v>
          </cell>
          <cell r="N282">
            <v>106.24</v>
          </cell>
          <cell r="O282">
            <v>-58215.55</v>
          </cell>
          <cell r="P282">
            <v>-628472.91999999993</v>
          </cell>
        </row>
        <row r="283">
          <cell r="A283" t="str">
            <v>27702</v>
          </cell>
          <cell r="B283" t="str">
            <v>PROMJENE REZERVISANJA ZA NASTALE PRIJAVLJENE ŠTETE ZA SAOSIGURAVAJUĆI DIO U DRŽAVI-PRIMLJENE PREMIJE U SAOSIGURANJE</v>
          </cell>
          <cell r="C283" t="str">
            <v>OSTALE DRUGE KRATKOROČNE OBAVEZE-PRIMLJENI AVANSI PO OSNOVU PREMIJA-DIREKCIJA</v>
          </cell>
          <cell r="D283">
            <v>0</v>
          </cell>
          <cell r="E283">
            <v>0</v>
          </cell>
          <cell r="F283">
            <v>0</v>
          </cell>
          <cell r="G283">
            <v>9.9</v>
          </cell>
          <cell r="H283">
            <v>-9.9</v>
          </cell>
          <cell r="I283">
            <v>179</v>
          </cell>
          <cell r="J283">
            <v>24.07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32943.68</v>
          </cell>
          <cell r="P283">
            <v>-32943.68</v>
          </cell>
        </row>
        <row r="284">
          <cell r="A284" t="str">
            <v>27703</v>
          </cell>
          <cell r="B284" t="str">
            <v>Promjena rezervisanja za  nastale prijavljene štete za reosiguravajući dio u državi</v>
          </cell>
          <cell r="C284" t="str">
            <v>PRIMLJENI AVANSI PO OSNOVU PREMIJA-LOVCEN</v>
          </cell>
          <cell r="D284">
            <v>0</v>
          </cell>
          <cell r="E284">
            <v>19599.57</v>
          </cell>
          <cell r="F284">
            <v>0</v>
          </cell>
          <cell r="G284">
            <v>-19599.57</v>
          </cell>
          <cell r="H284">
            <v>0</v>
          </cell>
          <cell r="I284">
            <v>179</v>
          </cell>
          <cell r="J284">
            <v>24.07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27708</v>
          </cell>
          <cell r="B285" t="str">
            <v>Promjena bruto rezervisanja za nastale neprijavljene štete u državi</v>
          </cell>
          <cell r="C285" t="str">
            <v>OSTALE DRUGE KRATKOROČNE OBAVEZE-LOVĆEN ŽIVOTNA OSIGURANJA</v>
          </cell>
          <cell r="D285">
            <v>0.1</v>
          </cell>
          <cell r="E285">
            <v>0</v>
          </cell>
          <cell r="F285">
            <v>0</v>
          </cell>
          <cell r="G285">
            <v>0</v>
          </cell>
          <cell r="H285">
            <v>0.1</v>
          </cell>
          <cell r="I285">
            <v>225</v>
          </cell>
          <cell r="J285">
            <v>24.07</v>
          </cell>
          <cell r="K285">
            <v>0</v>
          </cell>
          <cell r="L285">
            <v>0</v>
          </cell>
          <cell r="M285">
            <v>1280000</v>
          </cell>
          <cell r="N285">
            <v>1334387.6499999999</v>
          </cell>
          <cell r="O285">
            <v>54387.65</v>
          </cell>
          <cell r="P285">
            <v>-9.4587448984384537E-11</v>
          </cell>
        </row>
        <row r="286">
          <cell r="A286" t="str">
            <v>2771</v>
          </cell>
          <cell r="B286" t="str">
            <v>PROMENA NETO REZERVISANJA ZA TROŠKOVE OBRADE ŠTETA</v>
          </cell>
          <cell r="C286" t="str">
            <v>OSTALE DRUGE  KRATKOROCNE OBAVEZE-PRIMLJENI AVANSI BEZ BROJA POLISE</v>
          </cell>
          <cell r="D286">
            <v>0</v>
          </cell>
          <cell r="E286">
            <v>0</v>
          </cell>
          <cell r="F286">
            <v>989592.99</v>
          </cell>
          <cell r="G286">
            <v>989592.99</v>
          </cell>
          <cell r="H286">
            <v>0</v>
          </cell>
          <cell r="I286">
            <v>225</v>
          </cell>
          <cell r="J286">
            <v>24.07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A287" t="str">
            <v>2774</v>
          </cell>
          <cell r="B287" t="str">
            <v>PROMJENE BRUTO REZERVISANJA ZA BONUSE, POPUSTE I STORNO</v>
          </cell>
          <cell r="C287" t="str">
            <v>Prolazni konto za plasmane strateskim partnerima</v>
          </cell>
          <cell r="D287">
            <v>0</v>
          </cell>
          <cell r="E287">
            <v>0</v>
          </cell>
          <cell r="F287">
            <v>441821.65</v>
          </cell>
          <cell r="G287">
            <v>443349.63</v>
          </cell>
          <cell r="H287">
            <v>-1527.9799999999814</v>
          </cell>
          <cell r="I287">
            <v>225</v>
          </cell>
          <cell r="J287">
            <v>24.07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2775</v>
          </cell>
          <cell r="B288" t="str">
            <v>Troškovi za preventivnu aktivnost</v>
          </cell>
          <cell r="C288" t="str">
            <v>OSTALE DRUGE KRATKOROČNE OBAVEZE-ZAKUP POSLOVNIH OBJEKATA</v>
          </cell>
          <cell r="D288">
            <v>0</v>
          </cell>
          <cell r="E288">
            <v>110925.42</v>
          </cell>
          <cell r="F288">
            <v>170501.61</v>
          </cell>
          <cell r="G288">
            <v>179749.93</v>
          </cell>
          <cell r="H288">
            <v>-120173.74</v>
          </cell>
          <cell r="I288">
            <v>222</v>
          </cell>
          <cell r="J288">
            <v>24.07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27758</v>
          </cell>
          <cell r="B289" t="str">
            <v>Požarna taksa</v>
          </cell>
          <cell r="C289" t="str">
            <v>OSTALE DRUGE KRATKOROČNE OBAVEZE-ZAKUP POSLOVNIH OBJEKATA-LOVĆEN ŽIVOTNA</v>
          </cell>
          <cell r="D289">
            <v>0</v>
          </cell>
          <cell r="E289">
            <v>61534.86</v>
          </cell>
          <cell r="F289">
            <v>70895.199999999997</v>
          </cell>
          <cell r="G289">
            <v>87212.75</v>
          </cell>
          <cell r="H289">
            <v>-77852.41</v>
          </cell>
          <cell r="I289">
            <v>222</v>
          </cell>
          <cell r="J289">
            <v>24.07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277588</v>
          </cell>
          <cell r="B290" t="str">
            <v>Doprinos za pokriće šteta, koje je proizrokovalo neosigurano ili nepoznato prevozno sredstvo-Garantni fond</v>
          </cell>
          <cell r="C290" t="str">
            <v>OSTALE DRUGE KRATKOROČNE OBAVEZE-ZAKUP POSLOVNIH OBJEKATA-LOVĆEN AUTO</v>
          </cell>
          <cell r="D290">
            <v>0</v>
          </cell>
          <cell r="E290">
            <v>15189.11</v>
          </cell>
          <cell r="F290">
            <v>23034.73</v>
          </cell>
          <cell r="G290">
            <v>126971.08</v>
          </cell>
          <cell r="H290">
            <v>-119125.46</v>
          </cell>
          <cell r="I290">
            <v>222</v>
          </cell>
          <cell r="J290">
            <v>24.07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A291" t="str">
            <v>4000</v>
          </cell>
          <cell r="B291" t="str">
            <v>Pokriće troškova nadzornog organa</v>
          </cell>
          <cell r="C291" t="str">
            <v>Obračunate bruto naknade šteta odnosno naknade iz osiguranja u državi</v>
          </cell>
          <cell r="D291">
            <v>0</v>
          </cell>
          <cell r="E291">
            <v>0</v>
          </cell>
          <cell r="F291">
            <v>12846590.08</v>
          </cell>
          <cell r="G291">
            <v>12846590.08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15880242.630000001</v>
          </cell>
          <cell r="O291">
            <v>15880242.630000001</v>
          </cell>
          <cell r="P291">
            <v>0</v>
          </cell>
        </row>
        <row r="292">
          <cell r="A292" t="str">
            <v>4010</v>
          </cell>
          <cell r="B292" t="str">
            <v>Troškovi ispravke vrijednosti premije osiguranja</v>
          </cell>
          <cell r="C292" t="str">
            <v xml:space="preserve">Troškovi vezani za isplatu šteta             </v>
          </cell>
          <cell r="D292">
            <v>0</v>
          </cell>
          <cell r="E292">
            <v>0</v>
          </cell>
          <cell r="F292">
            <v>64889.77</v>
          </cell>
          <cell r="G292">
            <v>64889.77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159950.76999999999</v>
          </cell>
          <cell r="O292">
            <v>159950.76999999999</v>
          </cell>
          <cell r="P292">
            <v>0</v>
          </cell>
        </row>
        <row r="293">
          <cell r="A293" t="str">
            <v>4011</v>
          </cell>
          <cell r="B293" t="str">
            <v>Troškovi ispravke vrijednosti premije osiguranja</v>
          </cell>
          <cell r="C293" t="str">
            <v xml:space="preserve">Troškovi vezani za isplatu šteta  -obračunate kamate          </v>
          </cell>
          <cell r="D293">
            <v>0</v>
          </cell>
          <cell r="E293">
            <v>0</v>
          </cell>
          <cell r="F293">
            <v>11742.5</v>
          </cell>
          <cell r="G293">
            <v>11742.5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52996.160000000003</v>
          </cell>
          <cell r="O293">
            <v>52996.160000000003</v>
          </cell>
          <cell r="P293">
            <v>0</v>
          </cell>
        </row>
        <row r="294">
          <cell r="A294" t="str">
            <v>4020</v>
          </cell>
          <cell r="B294" t="str">
            <v>Troškovi materijala za popravku i održavanje</v>
          </cell>
          <cell r="C294" t="str">
            <v>Umanjenje za prihode ostvarene iz bruto regresnih potraživanja u državi</v>
          </cell>
          <cell r="D294">
            <v>0</v>
          </cell>
          <cell r="E294">
            <v>0</v>
          </cell>
          <cell r="F294">
            <v>332063.46000000002</v>
          </cell>
          <cell r="G294">
            <v>332063.46000000002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298147.08</v>
          </cell>
          <cell r="O294">
            <v>298147.08</v>
          </cell>
          <cell r="P294">
            <v>0</v>
          </cell>
        </row>
        <row r="295">
          <cell r="A295" t="str">
            <v>4043</v>
          </cell>
          <cell r="B295" t="str">
            <v>Troškovi kancelarijskog materijala i formulara</v>
          </cell>
          <cell r="C295" t="str">
            <v>Umanjenje za udjele reosiguravača i retrocesionara u naknadama šteta u inostranstvu-države članice EU</v>
          </cell>
          <cell r="D295">
            <v>0</v>
          </cell>
          <cell r="E295">
            <v>0</v>
          </cell>
          <cell r="F295">
            <v>506786.22</v>
          </cell>
          <cell r="G295">
            <v>506786.22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936268.03</v>
          </cell>
          <cell r="O295">
            <v>936268.03</v>
          </cell>
          <cell r="P295">
            <v>0</v>
          </cell>
        </row>
        <row r="296">
          <cell r="A296" t="str">
            <v>40438</v>
          </cell>
          <cell r="B296" t="str">
            <v>Troškovi polisa i drugi obrasci stroge evidencije</v>
          </cell>
          <cell r="C296" t="str">
            <v>Umanjenje za udjele reosiguravača i retrocesionara u naknadama šteta u inostranstvu-povezana pravna lica-TRIGLAV</v>
          </cell>
          <cell r="D296">
            <v>0</v>
          </cell>
          <cell r="E296">
            <v>0</v>
          </cell>
          <cell r="F296">
            <v>447024.35</v>
          </cell>
          <cell r="G296">
            <v>447024.35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150985.4</v>
          </cell>
          <cell r="O296">
            <v>150985.4</v>
          </cell>
          <cell r="P296">
            <v>0</v>
          </cell>
        </row>
        <row r="297">
          <cell r="A297" t="str">
            <v>404381</v>
          </cell>
          <cell r="B297" t="str">
            <v>Otpis sitnog inventara i auto guma</v>
          </cell>
          <cell r="C297" t="str">
            <v>Umanjenje za udjele reosiguravača i retrocesionara u naknadama šteta u inostranstvu-povezana pravna lica-TRIGLAV-RE</v>
          </cell>
          <cell r="D297">
            <v>0</v>
          </cell>
          <cell r="E297">
            <v>0</v>
          </cell>
          <cell r="F297">
            <v>1347885.89</v>
          </cell>
          <cell r="G297">
            <v>1347885.89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280823.11</v>
          </cell>
          <cell r="O297">
            <v>280823.11</v>
          </cell>
          <cell r="P297">
            <v>0</v>
          </cell>
        </row>
        <row r="298">
          <cell r="A298" t="str">
            <v>4050</v>
          </cell>
          <cell r="B298" t="str">
            <v>Troškovi električne  energije</v>
          </cell>
          <cell r="C298" t="str">
            <v>Promjene bruto rezervisanja za nastale prijavljene štete u državi</v>
          </cell>
          <cell r="D298">
            <v>0</v>
          </cell>
          <cell r="E298">
            <v>0</v>
          </cell>
          <cell r="F298">
            <v>723020.81</v>
          </cell>
          <cell r="G298">
            <v>723020.81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7454558.7800000003</v>
          </cell>
          <cell r="O298">
            <v>7454558.7800000003</v>
          </cell>
          <cell r="P298">
            <v>0</v>
          </cell>
        </row>
        <row r="299">
          <cell r="A299" t="str">
            <v>40601</v>
          </cell>
          <cell r="B299" t="str">
            <v>Troškovi goriva za transportna sredstva</v>
          </cell>
          <cell r="C299" t="str">
            <v>PROMJENE REZERVISANJA ZA NASTALE PRIJAVLJENE ŠTETE ZA SAOSIGURAVAJUĆI DIO U DRŽAVI-PRIMLJENE PREMIJE U SAOSIGURANJE</v>
          </cell>
          <cell r="D299">
            <v>0</v>
          </cell>
          <cell r="E299">
            <v>0</v>
          </cell>
          <cell r="F299">
            <v>330</v>
          </cell>
          <cell r="G299">
            <v>330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 t="str">
            <v>4062</v>
          </cell>
          <cell r="B300" t="str">
            <v>Troškovi stručnih časopisa</v>
          </cell>
          <cell r="C300" t="str">
            <v>Promjena rezervisanja za  nastale prijavljene štete za reosiguravajući dio u državi</v>
          </cell>
          <cell r="D300">
            <v>0</v>
          </cell>
          <cell r="E300">
            <v>0</v>
          </cell>
          <cell r="F300">
            <v>493218.77</v>
          </cell>
          <cell r="G300">
            <v>493218.77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999590.65</v>
          </cell>
          <cell r="O300">
            <v>999590.65</v>
          </cell>
          <cell r="P300">
            <v>0</v>
          </cell>
        </row>
        <row r="301">
          <cell r="A301" t="str">
            <v>4070</v>
          </cell>
          <cell r="B301" t="str">
            <v>Provizija posrednika u pribavljanju osiguranja-pravna lica</v>
          </cell>
          <cell r="C301" t="str">
            <v>Promjena bruto rezervisanja za nastale neprijavljene štete u državi</v>
          </cell>
          <cell r="D301">
            <v>0</v>
          </cell>
          <cell r="E301">
            <v>0</v>
          </cell>
          <cell r="F301">
            <v>984838.99</v>
          </cell>
          <cell r="G301">
            <v>984838.99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1285296.83</v>
          </cell>
          <cell r="O301">
            <v>1285296.83</v>
          </cell>
          <cell r="P301">
            <v>0</v>
          </cell>
        </row>
        <row r="302">
          <cell r="A302" t="str">
            <v>4090</v>
          </cell>
          <cell r="B302" t="str">
            <v>Provizija za putničko zdravstveno osiguranje u inostranstvu</v>
          </cell>
          <cell r="C302" t="str">
            <v>PROMENA NETO REZERVISANJA ZA TROŠKOVE OBRADE ŠTETA</v>
          </cell>
          <cell r="D302">
            <v>0</v>
          </cell>
          <cell r="E302">
            <v>0</v>
          </cell>
          <cell r="F302">
            <v>38680.519999999997</v>
          </cell>
          <cell r="G302">
            <v>38680.519999999997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 t="str">
            <v>4100</v>
          </cell>
          <cell r="B303" t="str">
            <v>PROVIZIJA ZA DOBROVOLJNO ZDRAVSTVENO OSIGURANJA</v>
          </cell>
          <cell r="C303" t="str">
            <v>PROMJENE BRUTO REZERVISANJA ZA BONUSE, POPUSTE I STORNO</v>
          </cell>
          <cell r="D303">
            <v>0</v>
          </cell>
          <cell r="E303">
            <v>0</v>
          </cell>
          <cell r="F303">
            <v>49430.34</v>
          </cell>
          <cell r="G303">
            <v>49430.34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A304" t="str">
            <v>41500</v>
          </cell>
          <cell r="B304" t="str">
            <v>Provizija za isplatu bonusa i popusta</v>
          </cell>
          <cell r="C304" t="str">
            <v>REZERVE ZA IZRAVNANJE RIZIKA</v>
          </cell>
          <cell r="D304">
            <v>0</v>
          </cell>
          <cell r="E304">
            <v>0</v>
          </cell>
          <cell r="F304">
            <v>255.79</v>
          </cell>
          <cell r="G304">
            <v>255.79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240234.49</v>
          </cell>
          <cell r="O304">
            <v>240234.49</v>
          </cell>
          <cell r="P304">
            <v>0</v>
          </cell>
        </row>
        <row r="305">
          <cell r="A305" t="str">
            <v>4184</v>
          </cell>
          <cell r="B305" t="str">
            <v xml:space="preserve">Provizija za imovinska osiguranja </v>
          </cell>
          <cell r="C305" t="str">
            <v>Promjena bruto ostalih drugih tehničkih rezervisanja</v>
          </cell>
          <cell r="D305">
            <v>0</v>
          </cell>
          <cell r="E305">
            <v>0</v>
          </cell>
          <cell r="F305">
            <v>11222.03</v>
          </cell>
          <cell r="G305">
            <v>11222.03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A306" t="str">
            <v>41840</v>
          </cell>
          <cell r="B306" t="str">
            <v>Troškovi zakupnine poslovnih i drugih prostora</v>
          </cell>
          <cell r="C306" t="str">
            <v>REZERVE ZA MJERODAVNI TEHNIČKI REZULTAT-URR</v>
          </cell>
          <cell r="D306">
            <v>0</v>
          </cell>
          <cell r="E306">
            <v>0</v>
          </cell>
          <cell r="F306">
            <v>85521.79</v>
          </cell>
          <cell r="G306">
            <v>85521.79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A307" t="str">
            <v>4200</v>
          </cell>
          <cell r="B307" t="str">
            <v>Troškovi zakupa opreme i lizinga</v>
          </cell>
          <cell r="C307" t="str">
            <v>Troškovi za preventivnu aktivnost</v>
          </cell>
          <cell r="D307">
            <v>0</v>
          </cell>
          <cell r="E307">
            <v>0</v>
          </cell>
          <cell r="F307">
            <v>97115</v>
          </cell>
          <cell r="G307">
            <v>97115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278056.89</v>
          </cell>
          <cell r="O307">
            <v>278056.89</v>
          </cell>
          <cell r="P307">
            <v>0</v>
          </cell>
        </row>
        <row r="308">
          <cell r="A308" t="str">
            <v>4210</v>
          </cell>
          <cell r="B308" t="str">
            <v>TROŠKOVI ZAKUPNINE-LOVĆEN AUTO</v>
          </cell>
          <cell r="C308" t="str">
            <v>Požarna taksa</v>
          </cell>
          <cell r="D308">
            <v>0</v>
          </cell>
          <cell r="E308">
            <v>0</v>
          </cell>
          <cell r="F308">
            <v>38592.449999999997</v>
          </cell>
          <cell r="G308">
            <v>38592.449999999997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A309" t="str">
            <v>4220</v>
          </cell>
          <cell r="B309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09" t="str">
            <v>Doprinos za pokriće šteta, koje je proizrokovalo neosigurano ili nepoznato prevozno sredstvo-Garantni fond</v>
          </cell>
          <cell r="D309">
            <v>0</v>
          </cell>
          <cell r="E309">
            <v>0</v>
          </cell>
          <cell r="F309">
            <v>555965.4</v>
          </cell>
          <cell r="G309">
            <v>555965.4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686823</v>
          </cell>
          <cell r="O309">
            <v>686823</v>
          </cell>
          <cell r="P309">
            <v>0</v>
          </cell>
        </row>
        <row r="310">
          <cell r="A310" t="str">
            <v>4230</v>
          </cell>
          <cell r="B310" t="str">
            <v>Troškovi poreza na usluge fizičkih lica</v>
          </cell>
          <cell r="C310" t="str">
            <v>Pokriće troškova nadzornog organa</v>
          </cell>
          <cell r="D310">
            <v>0</v>
          </cell>
          <cell r="E310">
            <v>0</v>
          </cell>
          <cell r="F310">
            <v>355146.08</v>
          </cell>
          <cell r="G310">
            <v>355146.08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279101.65000000002</v>
          </cell>
          <cell r="O310">
            <v>279101.65000000002</v>
          </cell>
          <cell r="P310">
            <v>0</v>
          </cell>
        </row>
        <row r="311">
          <cell r="A311" t="str">
            <v>4240</v>
          </cell>
          <cell r="B311" t="str">
            <v>Troškovi prireza na usluge fizičkih lica</v>
          </cell>
          <cell r="C311" t="str">
            <v>Troškovi ispravke vrijednosti premije osiguranja</v>
          </cell>
          <cell r="D311">
            <v>0</v>
          </cell>
          <cell r="E311">
            <v>0</v>
          </cell>
          <cell r="F311">
            <v>164206.01999999999</v>
          </cell>
          <cell r="G311">
            <v>164206.01999999999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1919295.63</v>
          </cell>
          <cell r="O311">
            <v>1919295.63</v>
          </cell>
          <cell r="P311">
            <v>0</v>
          </cell>
        </row>
        <row r="312">
          <cell r="A312" t="str">
            <v>4241</v>
          </cell>
          <cell r="B312" t="str">
            <v>Troškovi dnevnica za službeni put u zemlji</v>
          </cell>
          <cell r="C312" t="str">
            <v>Troškovi ispravke vrijednosti ostalih potrazivanja</v>
          </cell>
          <cell r="D312">
            <v>0</v>
          </cell>
          <cell r="E312">
            <v>0</v>
          </cell>
          <cell r="F312">
            <v>122822.68</v>
          </cell>
          <cell r="G312">
            <v>122822.68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42049.24</v>
          </cell>
          <cell r="O312">
            <v>42049.24</v>
          </cell>
          <cell r="P312">
            <v>0</v>
          </cell>
        </row>
        <row r="313">
          <cell r="A313" t="str">
            <v>4242</v>
          </cell>
          <cell r="B313" t="str">
            <v>Troškovi dnevnica za službeni put u inostranstvu</v>
          </cell>
          <cell r="C313" t="str">
            <v>TROŠKOVI ISPRAVKE VRIJEDNOSTI REGRESA</v>
          </cell>
          <cell r="D313">
            <v>0</v>
          </cell>
          <cell r="E313">
            <v>0</v>
          </cell>
          <cell r="F313">
            <v>-13157.37</v>
          </cell>
          <cell r="G313">
            <v>-13157.37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4300</v>
          </cell>
          <cell r="B314" t="str">
            <v>Putni troškovi službenog puta u zemlji</v>
          </cell>
          <cell r="C314" t="str">
            <v>Troškovi materijala za popravku i održavanje</v>
          </cell>
          <cell r="D314">
            <v>0</v>
          </cell>
          <cell r="E314">
            <v>0</v>
          </cell>
          <cell r="F314">
            <v>33068.120000000003</v>
          </cell>
          <cell r="G314">
            <v>33068.120000000003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20316.34</v>
          </cell>
          <cell r="O314">
            <v>20316.34</v>
          </cell>
          <cell r="P314">
            <v>0</v>
          </cell>
        </row>
        <row r="315">
          <cell r="A315" t="str">
            <v>4310</v>
          </cell>
          <cell r="B315" t="str">
            <v>Putni troškovi službenog puta u inostranstvu</v>
          </cell>
          <cell r="C315" t="str">
            <v>Troškovi kancelarijskog materijala i formulara</v>
          </cell>
          <cell r="D315">
            <v>0</v>
          </cell>
          <cell r="E315">
            <v>0</v>
          </cell>
          <cell r="F315">
            <v>34365.1</v>
          </cell>
          <cell r="G315">
            <v>34365.1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114394.55</v>
          </cell>
          <cell r="O315">
            <v>114394.55</v>
          </cell>
          <cell r="P315">
            <v>0</v>
          </cell>
        </row>
        <row r="316">
          <cell r="A316" t="str">
            <v>4311</v>
          </cell>
          <cell r="B316" t="str">
            <v>Troškovi bankarskih usluga</v>
          </cell>
          <cell r="C316" t="str">
            <v>Troškovi polisa i drugi obrasci stroge evidencije</v>
          </cell>
          <cell r="D316">
            <v>0</v>
          </cell>
          <cell r="E316">
            <v>0</v>
          </cell>
          <cell r="F316">
            <v>65457.21</v>
          </cell>
          <cell r="G316">
            <v>65457.21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126498.42</v>
          </cell>
          <cell r="O316">
            <v>126498.42</v>
          </cell>
          <cell r="P316">
            <v>0</v>
          </cell>
        </row>
        <row r="317">
          <cell r="A317" t="str">
            <v>4320</v>
          </cell>
          <cell r="B317" t="str">
            <v>Troškovi revizije</v>
          </cell>
          <cell r="C317" t="str">
            <v>Otpis sitnog inventara i auto guma</v>
          </cell>
          <cell r="D317">
            <v>0</v>
          </cell>
          <cell r="E317">
            <v>0</v>
          </cell>
          <cell r="F317">
            <v>7795.49</v>
          </cell>
          <cell r="G317">
            <v>7795.49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287.60000000000002</v>
          </cell>
          <cell r="O317">
            <v>287.60000000000002</v>
          </cell>
          <cell r="P317">
            <v>0</v>
          </cell>
        </row>
        <row r="318">
          <cell r="A318" t="str">
            <v>4330</v>
          </cell>
          <cell r="B318" t="str">
            <v>Troškovi vještačenja-ljekari</v>
          </cell>
          <cell r="C318" t="str">
            <v>Troškovi električne  energije</v>
          </cell>
          <cell r="D318">
            <v>0</v>
          </cell>
          <cell r="E318">
            <v>0</v>
          </cell>
          <cell r="F318">
            <v>126436.35</v>
          </cell>
          <cell r="G318">
            <v>126436.35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138203.95000000001</v>
          </cell>
          <cell r="O318">
            <v>138203.95000000001</v>
          </cell>
          <cell r="P318">
            <v>0</v>
          </cell>
        </row>
        <row r="319">
          <cell r="A319" t="str">
            <v>4333</v>
          </cell>
          <cell r="B319" t="str">
            <v>Troškovi poreza na usluge fizičkih lica-ljekari</v>
          </cell>
          <cell r="C319" t="str">
            <v>Troškovi goriva za transportna sredstva</v>
          </cell>
          <cell r="D319">
            <v>0</v>
          </cell>
          <cell r="E319">
            <v>0</v>
          </cell>
          <cell r="F319">
            <v>54466.9</v>
          </cell>
          <cell r="G319">
            <v>54466.9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84035.03</v>
          </cell>
          <cell r="O319">
            <v>84035.03</v>
          </cell>
          <cell r="P319">
            <v>0</v>
          </cell>
        </row>
        <row r="320">
          <cell r="A320" t="str">
            <v>4390</v>
          </cell>
          <cell r="B320" t="str">
            <v>Troškovi prireza na usluge fizičkih lica-ljekari</v>
          </cell>
          <cell r="C320" t="str">
            <v>Troškovi-radne uniforme</v>
          </cell>
          <cell r="D320">
            <v>0</v>
          </cell>
          <cell r="E320">
            <v>0</v>
          </cell>
          <cell r="F320">
            <v>1056.0999999999999</v>
          </cell>
          <cell r="G320">
            <v>1056.0999999999999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15600.1</v>
          </cell>
          <cell r="O320">
            <v>15600.1</v>
          </cell>
          <cell r="P320">
            <v>0</v>
          </cell>
        </row>
        <row r="321">
          <cell r="A321" t="str">
            <v>4391</v>
          </cell>
          <cell r="B321" t="str">
            <v>Troškovi vještačenja-advokati</v>
          </cell>
          <cell r="C321" t="str">
            <v>Troškovi stručnih časopisa</v>
          </cell>
          <cell r="D321">
            <v>0</v>
          </cell>
          <cell r="E321">
            <v>0</v>
          </cell>
          <cell r="F321">
            <v>3165.17</v>
          </cell>
          <cell r="G321">
            <v>3165.17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12048.56</v>
          </cell>
          <cell r="O321">
            <v>12048.56</v>
          </cell>
          <cell r="P321">
            <v>0</v>
          </cell>
        </row>
        <row r="322">
          <cell r="A322" t="str">
            <v>4400</v>
          </cell>
          <cell r="B322" t="str">
            <v>TROŠKOVI OSTALIH INTELEKTUALNIH USLUGA-KONSULTANTSKE USLUGE</v>
          </cell>
          <cell r="C322" t="str">
            <v>Provizija posrednika u pribavljanju osiguranja-pravna lica</v>
          </cell>
          <cell r="D322">
            <v>0</v>
          </cell>
          <cell r="E322">
            <v>0</v>
          </cell>
          <cell r="F322">
            <v>473636.2</v>
          </cell>
          <cell r="G322">
            <v>473636.2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1554258.97</v>
          </cell>
          <cell r="O322">
            <v>1554258.97</v>
          </cell>
          <cell r="P322">
            <v>0</v>
          </cell>
        </row>
        <row r="323">
          <cell r="A323" t="str">
            <v>44020</v>
          </cell>
          <cell r="B323" t="str">
            <v>TROŠKOVI VJEŠTAČENJA-SUDSKI VJEŠTACI</v>
          </cell>
          <cell r="C323" t="str">
            <v>Provizija za putničko zdravstveno osiguranje u inostranstvu</v>
          </cell>
          <cell r="D323">
            <v>0</v>
          </cell>
          <cell r="E323">
            <v>0</v>
          </cell>
          <cell r="F323">
            <v>22272.28</v>
          </cell>
          <cell r="G323">
            <v>22272.28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18324.400000000001</v>
          </cell>
          <cell r="O323">
            <v>18324.400000000001</v>
          </cell>
          <cell r="P323">
            <v>0</v>
          </cell>
        </row>
        <row r="324">
          <cell r="A324" t="str">
            <v>44021</v>
          </cell>
          <cell r="B324" t="str">
            <v>TROŠKOVI PRIVREMENIH ZASTUPNIKA-NAPLATA PREMIJE</v>
          </cell>
          <cell r="C324" t="str">
            <v>PROVIZIJA ZA DOBROVOLJNO ZDRAVSTVENO OSIGURANJA</v>
          </cell>
          <cell r="D324">
            <v>0</v>
          </cell>
          <cell r="E324">
            <v>0</v>
          </cell>
          <cell r="F324">
            <v>9768.31</v>
          </cell>
          <cell r="G324">
            <v>9768.31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A325" t="str">
            <v>44022</v>
          </cell>
          <cell r="B325" t="str">
            <v>TROŠKOVI PRIVREMENIH ZASTUPNIKA-NAPLATA REGRESA</v>
          </cell>
          <cell r="C325" t="str">
            <v>Provizija za isplatu bonusa i popusta</v>
          </cell>
          <cell r="D325">
            <v>0</v>
          </cell>
          <cell r="E325">
            <v>0</v>
          </cell>
          <cell r="F325">
            <v>61515.39</v>
          </cell>
          <cell r="G325">
            <v>61515.39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44023</v>
          </cell>
          <cell r="B326" t="str">
            <v>TROŠKOVI NOTARSKIH USLUGA</v>
          </cell>
          <cell r="C326" t="str">
            <v xml:space="preserve">Provizija za imovinska osiguranja </v>
          </cell>
          <cell r="D326">
            <v>0</v>
          </cell>
          <cell r="E326">
            <v>0</v>
          </cell>
          <cell r="F326">
            <v>172.8</v>
          </cell>
          <cell r="G326">
            <v>172.8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4420</v>
          </cell>
          <cell r="B327" t="str">
            <v>Troškovi premije obaveznih osiguranja</v>
          </cell>
          <cell r="C327" t="str">
            <v>Troškovi zakupnine poslovnih i drugih prostora</v>
          </cell>
          <cell r="D327">
            <v>0</v>
          </cell>
          <cell r="E327">
            <v>0</v>
          </cell>
          <cell r="F327">
            <v>24025.4</v>
          </cell>
          <cell r="G327">
            <v>24025.4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127566.42</v>
          </cell>
          <cell r="O327">
            <v>127566.42</v>
          </cell>
          <cell r="P327">
            <v>0</v>
          </cell>
        </row>
        <row r="328">
          <cell r="A328" t="str">
            <v>4421</v>
          </cell>
          <cell r="B328" t="str">
            <v>Troškovi premije osiguranaj osnovnih sredstava</v>
          </cell>
          <cell r="C328" t="str">
            <v>Troškovi zakupa opreme i lizinga</v>
          </cell>
          <cell r="D328">
            <v>0</v>
          </cell>
          <cell r="E328">
            <v>0</v>
          </cell>
          <cell r="F328">
            <v>15575.5</v>
          </cell>
          <cell r="G328">
            <v>15575.5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26184.04</v>
          </cell>
          <cell r="O328">
            <v>26184.04</v>
          </cell>
          <cell r="P328">
            <v>0</v>
          </cell>
        </row>
        <row r="329">
          <cell r="A329" t="str">
            <v>4430</v>
          </cell>
          <cell r="B329" t="str">
            <v>Troškovi premija osiguranja radnika-nezgoda</v>
          </cell>
          <cell r="C329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329">
            <v>0</v>
          </cell>
          <cell r="E329">
            <v>0</v>
          </cell>
          <cell r="F329">
            <v>52860.05</v>
          </cell>
          <cell r="G329">
            <v>52860.05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112563.69</v>
          </cell>
          <cell r="O329">
            <v>112563.69</v>
          </cell>
          <cell r="P329">
            <v>0</v>
          </cell>
        </row>
        <row r="330">
          <cell r="A330" t="str">
            <v>44300</v>
          </cell>
          <cell r="B330" t="str">
            <v>Troškovi premija osiguranja-život</v>
          </cell>
          <cell r="C330" t="str">
            <v>Troškovi poreza na usluge fizičkih lica</v>
          </cell>
          <cell r="D330">
            <v>0</v>
          </cell>
          <cell r="E330">
            <v>0</v>
          </cell>
          <cell r="F330">
            <v>10177.129999999999</v>
          </cell>
          <cell r="G330">
            <v>10177.129999999999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10485.459999999999</v>
          </cell>
          <cell r="O330">
            <v>10485.459999999999</v>
          </cell>
          <cell r="P330">
            <v>0</v>
          </cell>
        </row>
        <row r="331">
          <cell r="A331" t="str">
            <v>44302</v>
          </cell>
          <cell r="B331" t="str">
            <v>TROŠKOVI PREMIJA OSIGURANJA-DOBROVOLJNO ZDRAVSTVENO OSIGURANJE-KOLEKTIVNO</v>
          </cell>
          <cell r="C331" t="str">
            <v>Troškovi prireza na usluge fizičkih lica</v>
          </cell>
          <cell r="D331">
            <v>0</v>
          </cell>
          <cell r="E331">
            <v>0</v>
          </cell>
          <cell r="F331">
            <v>1188.78</v>
          </cell>
          <cell r="G331">
            <v>1188.78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1416.19</v>
          </cell>
          <cell r="O331">
            <v>1416.19</v>
          </cell>
          <cell r="P331">
            <v>0</v>
          </cell>
        </row>
        <row r="332">
          <cell r="A332" t="str">
            <v>4440</v>
          </cell>
          <cell r="B332" t="str">
            <v>Troškovi reprezentacije putem konzumacija</v>
          </cell>
          <cell r="C332" t="str">
            <v>Troškovi dnevnica za službeni put u zemlji</v>
          </cell>
          <cell r="D332">
            <v>0</v>
          </cell>
          <cell r="E332">
            <v>0</v>
          </cell>
          <cell r="F332">
            <v>753.4</v>
          </cell>
          <cell r="G332">
            <v>753.4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5718.36</v>
          </cell>
          <cell r="O332">
            <v>5718.36</v>
          </cell>
          <cell r="P332">
            <v>0</v>
          </cell>
        </row>
        <row r="333">
          <cell r="A333" t="str">
            <v>4441</v>
          </cell>
          <cell r="B333" t="str">
            <v>Troškovi reprezentacije putem poklona</v>
          </cell>
          <cell r="C333" t="str">
            <v>Troškovi dnevnica za službeni put u inostranstvu</v>
          </cell>
          <cell r="D333">
            <v>0</v>
          </cell>
          <cell r="E333">
            <v>0</v>
          </cell>
          <cell r="F333">
            <v>1078.28</v>
          </cell>
          <cell r="G333">
            <v>1078.28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34687.040000000001</v>
          </cell>
          <cell r="O333">
            <v>34687.040000000001</v>
          </cell>
          <cell r="P333">
            <v>0</v>
          </cell>
        </row>
        <row r="334">
          <cell r="A334" t="str">
            <v>4442</v>
          </cell>
          <cell r="B334" t="str">
            <v>Troškovi ostale reprezentacije</v>
          </cell>
          <cell r="C334" t="str">
            <v>Putni troškovi službenog puta u zemlji</v>
          </cell>
          <cell r="D334">
            <v>0</v>
          </cell>
          <cell r="E334">
            <v>0</v>
          </cell>
          <cell r="F334">
            <v>1180.5</v>
          </cell>
          <cell r="G334">
            <v>1180.5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6391.17</v>
          </cell>
          <cell r="O334">
            <v>6391.17</v>
          </cell>
          <cell r="P334">
            <v>0</v>
          </cell>
        </row>
        <row r="335">
          <cell r="A335" t="str">
            <v>4443</v>
          </cell>
          <cell r="B335" t="str">
            <v>Troškovi reklame putem sredstava javnog informisanja</v>
          </cell>
          <cell r="C335" t="str">
            <v>Putni troškovi službenog puta u inostranstvu</v>
          </cell>
          <cell r="D335">
            <v>0</v>
          </cell>
          <cell r="E335">
            <v>0</v>
          </cell>
          <cell r="F335">
            <v>5345.07</v>
          </cell>
          <cell r="G335">
            <v>5345.07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52484.94</v>
          </cell>
          <cell r="O335">
            <v>52484.94</v>
          </cell>
          <cell r="P335">
            <v>0</v>
          </cell>
        </row>
        <row r="336">
          <cell r="A336" t="str">
            <v>4450</v>
          </cell>
          <cell r="B336" t="str">
            <v>Troškovi reklame-ostalo</v>
          </cell>
          <cell r="C336" t="str">
            <v>Troškovi bankarskih usluga</v>
          </cell>
          <cell r="D336">
            <v>0</v>
          </cell>
          <cell r="E336">
            <v>0</v>
          </cell>
          <cell r="F336">
            <v>42949.51</v>
          </cell>
          <cell r="G336">
            <v>42949.51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79399.78</v>
          </cell>
          <cell r="O336">
            <v>79399.78</v>
          </cell>
          <cell r="P336">
            <v>0</v>
          </cell>
        </row>
        <row r="337">
          <cell r="A337" t="str">
            <v>4460</v>
          </cell>
          <cell r="B337" t="str">
            <v>TROŠKOVI ZAKUPA REKLAMNOG PROSTORA  U FUNKCIJI PRODAJE</v>
          </cell>
          <cell r="C337" t="str">
            <v>Troškovi revizije</v>
          </cell>
          <cell r="D337">
            <v>0</v>
          </cell>
          <cell r="E337">
            <v>0</v>
          </cell>
          <cell r="F337">
            <v>31944</v>
          </cell>
          <cell r="G337">
            <v>31944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72031.100000000006</v>
          </cell>
          <cell r="O337">
            <v>72031.100000000006</v>
          </cell>
          <cell r="P337">
            <v>0</v>
          </cell>
        </row>
        <row r="338">
          <cell r="A338" t="str">
            <v>4461</v>
          </cell>
          <cell r="B338" t="str">
            <v>Troškovi reklamnog materijala</v>
          </cell>
          <cell r="C338" t="str">
            <v>Troškovi vještačenja-ljekari</v>
          </cell>
          <cell r="D338">
            <v>0</v>
          </cell>
          <cell r="E338">
            <v>0</v>
          </cell>
          <cell r="F338">
            <v>25728.799999999999</v>
          </cell>
          <cell r="G338">
            <v>25728.799999999999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32968.42</v>
          </cell>
          <cell r="O338">
            <v>32968.42</v>
          </cell>
          <cell r="P338">
            <v>0</v>
          </cell>
        </row>
        <row r="339">
          <cell r="A339" t="str">
            <v>44610</v>
          </cell>
          <cell r="B339" t="str">
            <v>Troškovi usluga održavanja osnovnih sredstava-tekuće održavanje</v>
          </cell>
          <cell r="C339" t="str">
            <v>Troškovi poreza na usluge fizičkih lica-ljekari</v>
          </cell>
          <cell r="D339">
            <v>0</v>
          </cell>
          <cell r="E339">
            <v>0</v>
          </cell>
          <cell r="F339">
            <v>1349.38</v>
          </cell>
          <cell r="G339">
            <v>1349.38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2075.85</v>
          </cell>
          <cell r="O339">
            <v>2075.85</v>
          </cell>
          <cell r="P339">
            <v>0</v>
          </cell>
        </row>
        <row r="340">
          <cell r="A340" t="str">
            <v>44612</v>
          </cell>
          <cell r="B340" t="str">
            <v>TROŠKOVI USLUGA ODRŽAVANJA OSNOVNIH SREDSTAVA-VOZNI PARK</v>
          </cell>
          <cell r="C340" t="str">
            <v>Troškovi prireza na usluge fizičkih lica-ljekari</v>
          </cell>
          <cell r="D340">
            <v>0</v>
          </cell>
          <cell r="E340">
            <v>0</v>
          </cell>
          <cell r="F340">
            <v>187.55</v>
          </cell>
          <cell r="G340">
            <v>187.55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248.23</v>
          </cell>
          <cell r="O340">
            <v>248.23</v>
          </cell>
          <cell r="P340">
            <v>0</v>
          </cell>
        </row>
        <row r="341">
          <cell r="A341" t="str">
            <v>4462</v>
          </cell>
          <cell r="B341" t="str">
            <v>Troškovi usluga održavanja osnovnih sredstava-investiciono održavanje</v>
          </cell>
          <cell r="C341" t="str">
            <v>Troškovi vještačenja-advokati</v>
          </cell>
          <cell r="D341">
            <v>0</v>
          </cell>
          <cell r="E341">
            <v>0</v>
          </cell>
          <cell r="F341">
            <v>55251.24</v>
          </cell>
          <cell r="G341">
            <v>55251.24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46781.74</v>
          </cell>
          <cell r="O341">
            <v>46781.74</v>
          </cell>
          <cell r="P341">
            <v>0</v>
          </cell>
        </row>
        <row r="342">
          <cell r="A342" t="str">
            <v>4463</v>
          </cell>
          <cell r="B342" t="str">
            <v>Troškovi usluga održavanja  informacionih sistema</v>
          </cell>
          <cell r="C342" t="str">
            <v>TROŠKOVI OSTALIH INTELEKTUALNIH USLUGA-KONSULTANTSKE USLUGE</v>
          </cell>
          <cell r="D342">
            <v>0</v>
          </cell>
          <cell r="E342">
            <v>0</v>
          </cell>
          <cell r="F342">
            <v>72170.84</v>
          </cell>
          <cell r="G342">
            <v>72170.84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93705.7</v>
          </cell>
          <cell r="O342">
            <v>93705.7</v>
          </cell>
          <cell r="P342">
            <v>0</v>
          </cell>
        </row>
        <row r="343">
          <cell r="A343" t="str">
            <v>4464</v>
          </cell>
          <cell r="B343" t="str">
            <v>Troškovi usluga održavanja EDMS softvera</v>
          </cell>
          <cell r="C343" t="str">
            <v>TROŠKOVI VJEŠTAČENJA-SUDSKI VJEŠTACI</v>
          </cell>
          <cell r="D343">
            <v>0</v>
          </cell>
          <cell r="E343">
            <v>0</v>
          </cell>
          <cell r="F343">
            <v>7305.5</v>
          </cell>
          <cell r="G343">
            <v>7305.5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8567.6</v>
          </cell>
          <cell r="O343">
            <v>8567.6</v>
          </cell>
          <cell r="P343">
            <v>0</v>
          </cell>
        </row>
        <row r="344">
          <cell r="A344" t="str">
            <v>4465</v>
          </cell>
          <cell r="B344" t="str">
            <v>TROŠKOVI LICENCI</v>
          </cell>
          <cell r="C344" t="str">
            <v>TROŠKOVI PRIVREMENIH ZASTUPNIKA-NAPLATA PREMIJE</v>
          </cell>
          <cell r="D344">
            <v>0</v>
          </cell>
          <cell r="E344">
            <v>0</v>
          </cell>
          <cell r="F344">
            <v>9110.56</v>
          </cell>
          <cell r="G344">
            <v>9110.56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44650</v>
          </cell>
          <cell r="B345" t="str">
            <v>Troškovi usloga zaštite na radu</v>
          </cell>
          <cell r="C345" t="str">
            <v>TROŠKOVI PRIVREMENIH ZASTUPNIKA-NAPLATA REGRESA</v>
          </cell>
          <cell r="D345">
            <v>0</v>
          </cell>
          <cell r="E345">
            <v>0</v>
          </cell>
          <cell r="F345">
            <v>13358.66</v>
          </cell>
          <cell r="G345">
            <v>13358.66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 t="str">
            <v>4466</v>
          </cell>
          <cell r="B346" t="str">
            <v>TROŠKOVI USLUGA ODRŽAVANJA WORKNET  SOFTVERA</v>
          </cell>
          <cell r="C346" t="str">
            <v>TROŠKOVI NOTARSKIH USLUGA</v>
          </cell>
          <cell r="D346">
            <v>0</v>
          </cell>
          <cell r="E346">
            <v>0</v>
          </cell>
          <cell r="F346">
            <v>1958.95</v>
          </cell>
          <cell r="G346">
            <v>1958.95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A347" t="str">
            <v>4470</v>
          </cell>
          <cell r="B347" t="str">
            <v xml:space="preserve">Troškovi transportnih usluga preduzeća ptt saobraćaja </v>
          </cell>
          <cell r="C347" t="str">
            <v>Troškovi premije obaveznih osiguranja</v>
          </cell>
          <cell r="D347">
            <v>0</v>
          </cell>
          <cell r="E347">
            <v>0</v>
          </cell>
          <cell r="F347">
            <v>30332.29</v>
          </cell>
          <cell r="G347">
            <v>30332.29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22931.17</v>
          </cell>
          <cell r="O347">
            <v>22931.17</v>
          </cell>
          <cell r="P347">
            <v>0</v>
          </cell>
        </row>
        <row r="348">
          <cell r="A348" t="str">
            <v>4471</v>
          </cell>
          <cell r="B348" t="str">
            <v>TROŠKOVI DRUGIH NEPROIZVODNIH USLUGA-KOMUNALNE USLUGE</v>
          </cell>
          <cell r="C348" t="str">
            <v>Troškovi premije osiguranaj osnovnih sredstava</v>
          </cell>
          <cell r="D348">
            <v>0</v>
          </cell>
          <cell r="E348">
            <v>0</v>
          </cell>
          <cell r="F348">
            <v>36809.339999999997</v>
          </cell>
          <cell r="G348">
            <v>36809.339999999997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27146.86</v>
          </cell>
          <cell r="O348">
            <v>27146.86</v>
          </cell>
          <cell r="P348">
            <v>0</v>
          </cell>
        </row>
        <row r="349">
          <cell r="A349" t="str">
            <v>4472</v>
          </cell>
          <cell r="B349" t="str">
            <v>Amortizacija nematerijalnih drugoročnih ulaganja</v>
          </cell>
          <cell r="C349" t="str">
            <v>Troškovi premija osiguranja radnika-nezgoda</v>
          </cell>
          <cell r="D349">
            <v>0</v>
          </cell>
          <cell r="E349">
            <v>0</v>
          </cell>
          <cell r="F349">
            <v>22770</v>
          </cell>
          <cell r="G349">
            <v>22770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17797.96</v>
          </cell>
          <cell r="O349">
            <v>17797.96</v>
          </cell>
          <cell r="P349">
            <v>0</v>
          </cell>
        </row>
        <row r="350">
          <cell r="A350" t="str">
            <v>4473</v>
          </cell>
          <cell r="B350" t="str">
            <v>Amortizacija objekata za obavljanje djelatnosti osiguranja</v>
          </cell>
          <cell r="C350" t="str">
            <v>Troškovi premija osiguranja-život</v>
          </cell>
          <cell r="D350">
            <v>0</v>
          </cell>
          <cell r="E350">
            <v>0</v>
          </cell>
          <cell r="F350">
            <v>70206.75</v>
          </cell>
          <cell r="G350">
            <v>70206.75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73288.759999999995</v>
          </cell>
          <cell r="O350">
            <v>73288.759999999995</v>
          </cell>
          <cell r="P350">
            <v>0</v>
          </cell>
        </row>
        <row r="351">
          <cell r="A351" t="str">
            <v>4474</v>
          </cell>
          <cell r="B351" t="str">
            <v>Amortizacija objekata za obavljanje djelatnosti osiguranja</v>
          </cell>
          <cell r="C351" t="str">
            <v>TROŠKOVI PREMIJA OSIGURANJA-DOBROVOLJNO ZDRAVSTVENO OSIGURANJE-KOLEKTIVNO</v>
          </cell>
          <cell r="D351">
            <v>0</v>
          </cell>
          <cell r="E351">
            <v>0</v>
          </cell>
          <cell r="F351">
            <v>43145.69</v>
          </cell>
          <cell r="G351">
            <v>43145.69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4480</v>
          </cell>
          <cell r="B352" t="str">
            <v>AMORTIZACIJA OBJEKATA ZA OBAVLJANJE DJELATNOSTI OSIGURANJA-TRANSPORTNA SREDSTVA</v>
          </cell>
          <cell r="C352" t="str">
            <v>Troškovi reprezentacije putem konzumacija</v>
          </cell>
          <cell r="D352">
            <v>0</v>
          </cell>
          <cell r="E352">
            <v>0</v>
          </cell>
          <cell r="F352">
            <v>33353.85</v>
          </cell>
          <cell r="G352">
            <v>33353.85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56605.38</v>
          </cell>
          <cell r="O352">
            <v>56605.38</v>
          </cell>
          <cell r="P352">
            <v>0</v>
          </cell>
        </row>
        <row r="353">
          <cell r="A353" t="str">
            <v>44801</v>
          </cell>
          <cell r="B353" t="str">
            <v>AMORTIZACIJA OBJEKATA ZA OBAVLJANJE DJELATNOSTI OSIGURANJA-PTT OPREMA</v>
          </cell>
          <cell r="C353" t="str">
            <v>Troškovi reprezentacije putem poklona</v>
          </cell>
          <cell r="D353">
            <v>0</v>
          </cell>
          <cell r="E353">
            <v>0</v>
          </cell>
          <cell r="F353">
            <v>21184</v>
          </cell>
          <cell r="G353">
            <v>21184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39741.56</v>
          </cell>
          <cell r="O353">
            <v>39741.56</v>
          </cell>
          <cell r="P353">
            <v>0</v>
          </cell>
        </row>
        <row r="354">
          <cell r="A354" t="str">
            <v>44802</v>
          </cell>
          <cell r="B354" t="str">
            <v>AMORTIZACIJA OBJEKATA ZA OBAVLJANJE DJELATNOSTI OSIGURANJA-KANCELARIJSKI NAMJESTAJ</v>
          </cell>
          <cell r="C354" t="str">
            <v>Troškovi ostale reprezentacije</v>
          </cell>
          <cell r="D354">
            <v>0</v>
          </cell>
          <cell r="E354">
            <v>0</v>
          </cell>
          <cell r="F354">
            <v>5277.69</v>
          </cell>
          <cell r="G354">
            <v>5277.69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17144.84</v>
          </cell>
          <cell r="O354">
            <v>17144.84</v>
          </cell>
          <cell r="P354">
            <v>0</v>
          </cell>
        </row>
        <row r="355">
          <cell r="A355" t="str">
            <v>4481</v>
          </cell>
          <cell r="B355" t="str">
            <v>AMORTIZACIJA OBJEKATA ZA OBAVLJANJE DJELATNOSTI OSIGURANJA-EL.RACUNARI</v>
          </cell>
          <cell r="C355" t="str">
            <v>Troškovi reklame putem sredstava javnog informisanja</v>
          </cell>
          <cell r="D355">
            <v>0</v>
          </cell>
          <cell r="E355">
            <v>0</v>
          </cell>
          <cell r="F355">
            <v>83074.289999999994</v>
          </cell>
          <cell r="G355">
            <v>83074.289999999994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41265.72</v>
          </cell>
          <cell r="O355">
            <v>41265.72</v>
          </cell>
          <cell r="P355">
            <v>0</v>
          </cell>
        </row>
        <row r="356">
          <cell r="A356" t="str">
            <v>4482</v>
          </cell>
          <cell r="B356" t="str">
            <v>AMORTIZACIJA OBJEKATA ZA OBAVLJANJE DJELATNOSTI OSIGURANJA-OSTALA OPREMA</v>
          </cell>
          <cell r="C356" t="str">
            <v>Troškovi reklame-ostalo</v>
          </cell>
          <cell r="D356">
            <v>0</v>
          </cell>
          <cell r="E356">
            <v>0</v>
          </cell>
          <cell r="F356">
            <v>124448.98</v>
          </cell>
          <cell r="G356">
            <v>124448.98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357659.3</v>
          </cell>
          <cell r="O356">
            <v>357659.3</v>
          </cell>
          <cell r="P356">
            <v>0</v>
          </cell>
        </row>
        <row r="357">
          <cell r="A357" t="str">
            <v>44822</v>
          </cell>
          <cell r="B357" t="str">
            <v>AMORTIZACIJA OBJEKATA ZA OBAVLJANJE DJELATNOSTI OSIGURANJA-OPREMA ZA TEHNICKI PREGLED</v>
          </cell>
          <cell r="C357" t="str">
            <v>TROŠKOVI ZAKUPA REKLAMNOG PROSTORA  U FUNKCIJI PRODAJE</v>
          </cell>
          <cell r="D357">
            <v>0</v>
          </cell>
          <cell r="E357">
            <v>0</v>
          </cell>
          <cell r="F357">
            <v>1410010.24</v>
          </cell>
          <cell r="G357">
            <v>1410010.24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4483</v>
          </cell>
          <cell r="B358" t="str">
            <v>AMORTIZACIJA  ZAKUPA POSLOVNIH OBJEKATA</v>
          </cell>
          <cell r="C358" t="str">
            <v>Troškovi reklamnog materijala</v>
          </cell>
          <cell r="D358">
            <v>0</v>
          </cell>
          <cell r="E358">
            <v>0</v>
          </cell>
          <cell r="F358">
            <v>97695.59</v>
          </cell>
          <cell r="G358">
            <v>97695.59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114733.23</v>
          </cell>
          <cell r="O358">
            <v>114733.23</v>
          </cell>
          <cell r="P358">
            <v>0</v>
          </cell>
        </row>
        <row r="359">
          <cell r="A359" t="str">
            <v>4490</v>
          </cell>
          <cell r="B359" t="str">
            <v>AMORTIZACIJA  ZAKUPA POSLOVNIH OBJEKATA-LOVĆEN ŽIVOTNA</v>
          </cell>
          <cell r="C359" t="str">
            <v>Troškovi usluga održavanja osnovnih sredstava-tekuće održavanje</v>
          </cell>
          <cell r="D359">
            <v>0</v>
          </cell>
          <cell r="E359">
            <v>0</v>
          </cell>
          <cell r="F359">
            <v>254070.37</v>
          </cell>
          <cell r="G359">
            <v>254070.37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197094.69</v>
          </cell>
          <cell r="O359">
            <v>197094.69</v>
          </cell>
          <cell r="P359">
            <v>0</v>
          </cell>
        </row>
        <row r="360">
          <cell r="A360" t="str">
            <v>44901</v>
          </cell>
          <cell r="B360" t="str">
            <v>AMORTIZACIJA  ZAKUPA POSLOVNIH OBJEKATA-LOVĆEN AUTO</v>
          </cell>
          <cell r="C360" t="str">
            <v>TROŠKOVI USLUGA ODRŽAVANJA OSNOVNIH SREDSTAVA-VOZNI PARK</v>
          </cell>
          <cell r="D360">
            <v>0</v>
          </cell>
          <cell r="E360">
            <v>0</v>
          </cell>
          <cell r="F360">
            <v>925.57</v>
          </cell>
          <cell r="G360">
            <v>925.57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 t="str">
            <v>4491</v>
          </cell>
          <cell r="B361" t="str">
            <v>REZERVACIJE ZA JUBILARNE NAGRADE</v>
          </cell>
          <cell r="C361" t="str">
            <v>Troškovi usluga održavanja osnovnih sredstava-investiciono održavanje</v>
          </cell>
          <cell r="D361">
            <v>0</v>
          </cell>
          <cell r="E361">
            <v>0</v>
          </cell>
          <cell r="F361">
            <v>2476.7800000000002</v>
          </cell>
          <cell r="G361">
            <v>2476.7800000000002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8781.19</v>
          </cell>
          <cell r="O361">
            <v>8781.18</v>
          </cell>
          <cell r="P361">
            <v>1.0000000000218279E-2</v>
          </cell>
        </row>
        <row r="362">
          <cell r="A362" t="str">
            <v>4492</v>
          </cell>
          <cell r="B362" t="str">
            <v>REZERVISANJA ZA BONUSE PO OSNOVU OSTVARENOG REZULTATA</v>
          </cell>
          <cell r="C362" t="str">
            <v>Troškovi usluga održavanja  informacionih sistema</v>
          </cell>
          <cell r="D362">
            <v>0</v>
          </cell>
          <cell r="E362">
            <v>0</v>
          </cell>
          <cell r="F362">
            <v>117249</v>
          </cell>
          <cell r="G362">
            <v>117249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79279.199999999997</v>
          </cell>
          <cell r="O362">
            <v>79279.199999999997</v>
          </cell>
          <cell r="P362">
            <v>0</v>
          </cell>
        </row>
        <row r="363">
          <cell r="A363" t="str">
            <v>4493</v>
          </cell>
          <cell r="B363" t="str">
            <v>Troškovi neto zarada</v>
          </cell>
          <cell r="C363" t="str">
            <v>Troškovi usluga održavanja EDMS softvera</v>
          </cell>
          <cell r="D363">
            <v>0</v>
          </cell>
          <cell r="E363">
            <v>0</v>
          </cell>
          <cell r="F363">
            <v>847</v>
          </cell>
          <cell r="G363">
            <v>847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5335.2</v>
          </cell>
          <cell r="O363">
            <v>5335.2</v>
          </cell>
          <cell r="P363">
            <v>0</v>
          </cell>
        </row>
        <row r="364">
          <cell r="A364" t="str">
            <v>44930</v>
          </cell>
          <cell r="B364" t="str">
            <v>TROŠKOVI NETO ZARADA-ZASTUPNICI DOPUNSKI RAD %</v>
          </cell>
          <cell r="C364" t="str">
            <v>TROŠKOVI LICENCI</v>
          </cell>
          <cell r="D364">
            <v>0</v>
          </cell>
          <cell r="E364">
            <v>0</v>
          </cell>
          <cell r="F364">
            <v>189564.14</v>
          </cell>
          <cell r="G364">
            <v>189564.14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4494</v>
          </cell>
          <cell r="B365" t="str">
            <v>TROŠKOVI NETO ZARADA-ZASTUPNICI DOPUNSKI RAD FIKSNO</v>
          </cell>
          <cell r="C365" t="str">
            <v>Troškovi usloga zaštite na radu</v>
          </cell>
          <cell r="D365">
            <v>0</v>
          </cell>
          <cell r="E365">
            <v>0</v>
          </cell>
          <cell r="F365">
            <v>6328.3</v>
          </cell>
          <cell r="G365">
            <v>6328.3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 t="str">
            <v>4495</v>
          </cell>
          <cell r="B366" t="str">
            <v>TROŠKOVI NETO ZARADA-ZASTUPNICI</v>
          </cell>
          <cell r="C366" t="str">
            <v>TROŠKOVI USLUGA ODRŽAVANJA WORKNET  SOFTVERA</v>
          </cell>
          <cell r="D366">
            <v>0</v>
          </cell>
          <cell r="E366">
            <v>0</v>
          </cell>
          <cell r="F366">
            <v>6171</v>
          </cell>
          <cell r="G366">
            <v>6171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 t="str">
            <v>4498</v>
          </cell>
          <cell r="B367" t="str">
            <v>Naknade plata zaposlenih</v>
          </cell>
          <cell r="C367" t="str">
            <v xml:space="preserve">Troškovi transportnih usluga preduzeća ptt saobraćaja </v>
          </cell>
          <cell r="D367">
            <v>0</v>
          </cell>
          <cell r="E367">
            <v>0</v>
          </cell>
          <cell r="F367">
            <v>143583.47</v>
          </cell>
          <cell r="G367">
            <v>143583.47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205222.09</v>
          </cell>
          <cell r="O367">
            <v>205222.09</v>
          </cell>
          <cell r="P367">
            <v>0</v>
          </cell>
        </row>
        <row r="368">
          <cell r="A368" t="str">
            <v>4499</v>
          </cell>
          <cell r="B368" t="str">
            <v>NAKNADE PLATA ZAPOSLENIH-ZASTUPNICI</v>
          </cell>
          <cell r="C368" t="str">
            <v>TROŠKOVI DRUGIH NEPROIZVODNIH USLUGA-KOMUNALNE USLUGE</v>
          </cell>
          <cell r="D368">
            <v>0</v>
          </cell>
          <cell r="E368">
            <v>0</v>
          </cell>
          <cell r="F368">
            <v>33777.620000000003</v>
          </cell>
          <cell r="G368">
            <v>33777.620000000003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49672.65</v>
          </cell>
          <cell r="O368">
            <v>49672.65</v>
          </cell>
          <cell r="P368">
            <v>0</v>
          </cell>
        </row>
        <row r="369">
          <cell r="A369" t="str">
            <v>4500</v>
          </cell>
          <cell r="B369" t="str">
            <v>Doprinosi na isplaćene plate-zaposleni</v>
          </cell>
          <cell r="C369" t="str">
            <v>Amortizacija nematerijalnih drugoročnih ulaganja</v>
          </cell>
          <cell r="D369">
            <v>0</v>
          </cell>
          <cell r="E369">
            <v>0</v>
          </cell>
          <cell r="F369">
            <v>42955.81</v>
          </cell>
          <cell r="G369">
            <v>42955.81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59270.35</v>
          </cell>
          <cell r="O369">
            <v>59270.35</v>
          </cell>
          <cell r="P369">
            <v>0</v>
          </cell>
        </row>
        <row r="370">
          <cell r="A370" t="str">
            <v>4510</v>
          </cell>
          <cell r="B370" t="str">
            <v>DOPRINOSI NA ISPLAĆENE PLATE-ZAPOSLENI-ZASTUPNICI DOPUNSKI RAD %</v>
          </cell>
          <cell r="C370" t="str">
            <v>Amortizacija objekata za obavljanje djelatnosti osiguranja</v>
          </cell>
          <cell r="D370">
            <v>0</v>
          </cell>
          <cell r="E370">
            <v>0</v>
          </cell>
          <cell r="F370">
            <v>116296.57</v>
          </cell>
          <cell r="G370">
            <v>116296.57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507882.45</v>
          </cell>
          <cell r="O370">
            <v>507882.45</v>
          </cell>
          <cell r="P370">
            <v>0</v>
          </cell>
        </row>
        <row r="371">
          <cell r="A371" t="str">
            <v>45100</v>
          </cell>
          <cell r="B371" t="str">
            <v>DOPRINOSI NA ISPLAĆENE PLATE-ZAPOSLENI-ZASTUPNICI DOPUNSKI RAD FIKSNO</v>
          </cell>
          <cell r="C371" t="str">
            <v>Amortizacija objekata za obavljanje djelatnosti osiguranja</v>
          </cell>
          <cell r="D371">
            <v>0</v>
          </cell>
          <cell r="E371">
            <v>0</v>
          </cell>
          <cell r="F371">
            <v>-3271.23</v>
          </cell>
          <cell r="G371">
            <v>-3271.23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A372" t="str">
            <v>45102</v>
          </cell>
          <cell r="B372" t="str">
            <v>DOPRINOSI NA ISPLAĆENE PLATE-ZAPOSLENI-ZASTUPNICI</v>
          </cell>
          <cell r="C372" t="str">
            <v>AMORTIZACIJA OBJEKATA ZA OBAVLJANJE DJELATNOSTI OSIGURANJA-TRANSPORTNA SREDSTVA</v>
          </cell>
          <cell r="D372">
            <v>0</v>
          </cell>
          <cell r="E372">
            <v>0</v>
          </cell>
          <cell r="F372">
            <v>88890.29</v>
          </cell>
          <cell r="G372">
            <v>88890.29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45103</v>
          </cell>
          <cell r="B373" t="str">
            <v>Doprinosi na isplaćene plate-poslodavac</v>
          </cell>
          <cell r="C373" t="str">
            <v>AMORTIZACIJA OBJEKATA ZA OBAVLJANJE DJELATNOSTI OSIGURANJA-PTT OPREMA</v>
          </cell>
          <cell r="D373">
            <v>0</v>
          </cell>
          <cell r="E373">
            <v>0</v>
          </cell>
          <cell r="F373">
            <v>2523.86</v>
          </cell>
          <cell r="G373">
            <v>2523.86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45104</v>
          </cell>
          <cell r="B374" t="str">
            <v>DOPRINOSI NA ISPLAĆENE PLATE-POSLODAVAC-ZASTUPNICI-DOPUNSKI RAD %</v>
          </cell>
          <cell r="C374" t="str">
            <v>AMORTIZACIJA OBJEKATA ZA OBAVLJANJE DJELATNOSTI OSIGURANJA-KANCELARIJSKI NAMJESTAJ</v>
          </cell>
          <cell r="D374">
            <v>0</v>
          </cell>
          <cell r="E374">
            <v>0</v>
          </cell>
          <cell r="F374">
            <v>13787.12</v>
          </cell>
          <cell r="G374">
            <v>13787.12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45105</v>
          </cell>
          <cell r="B375" t="str">
            <v>DOPRINOSI NA ISPLAĆENE PLATE-POSLODAVAC-ZASTUPNICI-DOPUNSKI RAD FIKSNO</v>
          </cell>
          <cell r="C375" t="str">
            <v>AMORTIZACIJA OBJEKATA ZA OBAVLJANJE DJELATNOSTI OSIGURANJA-EL.RACUNARI</v>
          </cell>
          <cell r="D375">
            <v>0</v>
          </cell>
          <cell r="E375">
            <v>0</v>
          </cell>
          <cell r="F375">
            <v>89371.39</v>
          </cell>
          <cell r="G375">
            <v>89371.39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45106</v>
          </cell>
          <cell r="B376" t="str">
            <v>DOPRINOSI NA ISPLAĆENE PLATE-POSLODAVAC-ZASTUPNICI</v>
          </cell>
          <cell r="C376" t="str">
            <v>AMORTIZACIJA OBJEKATA ZA OBAVLJANJE DJELATNOSTI OSIGURANJA-OSTALA OPREMA</v>
          </cell>
          <cell r="D376">
            <v>0</v>
          </cell>
          <cell r="E376">
            <v>0</v>
          </cell>
          <cell r="F376">
            <v>44884.32</v>
          </cell>
          <cell r="G376">
            <v>44884.32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45107</v>
          </cell>
          <cell r="B377" t="str">
            <v>Prirez na plate</v>
          </cell>
          <cell r="C377" t="str">
            <v>AMORTIZACIJA OBJEKATA ZA OBAVLJANJE DJELATNOSTI OSIGURANJA-OPREMA ZA TEHNICKI PREGLED</v>
          </cell>
          <cell r="D377">
            <v>0</v>
          </cell>
          <cell r="E377">
            <v>0</v>
          </cell>
          <cell r="F377">
            <v>73688.63</v>
          </cell>
          <cell r="G377">
            <v>73688.63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45108</v>
          </cell>
          <cell r="B378" t="str">
            <v>TROŠKOVI PRIREZA NA OTPREMNINE</v>
          </cell>
          <cell r="C378" t="str">
            <v>AMORTIZACIJA  ZAKUPA POSLOVNIH OBJEKATA</v>
          </cell>
          <cell r="D378">
            <v>0</v>
          </cell>
          <cell r="E378">
            <v>0</v>
          </cell>
          <cell r="F378">
            <v>113464.28</v>
          </cell>
          <cell r="G378">
            <v>113464.28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451088</v>
          </cell>
          <cell r="B379" t="str">
            <v>PRIREZ NA PLATE-ZASTUPNICI DOPUNSKI RAD %</v>
          </cell>
          <cell r="C379" t="str">
            <v>AMORTIZACIJA  ZAKUPA POSLOVNIH OBJEKATA-LOVĆEN ŽIVOTNA</v>
          </cell>
          <cell r="D379">
            <v>0</v>
          </cell>
          <cell r="E379">
            <v>0</v>
          </cell>
          <cell r="F379">
            <v>64885.02</v>
          </cell>
          <cell r="G379">
            <v>64885.02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A380" t="str">
            <v>4510880</v>
          </cell>
          <cell r="B380" t="str">
            <v>PRIREZ NA PLATE-ZASTUPNICI DOPUNSKI RAD FIKSNO</v>
          </cell>
          <cell r="C380" t="str">
            <v>AMORTIZACIJA  ZAKUPA POSLOVNIH OBJEKATA-LOVĆEN AUTO</v>
          </cell>
          <cell r="D380">
            <v>0</v>
          </cell>
          <cell r="E380">
            <v>0</v>
          </cell>
          <cell r="F380">
            <v>17180.71</v>
          </cell>
          <cell r="G380">
            <v>17180.71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4600</v>
          </cell>
          <cell r="B381" t="str">
            <v>PRIREZ NA PLATE-ZASTUPNICI</v>
          </cell>
          <cell r="C381" t="str">
            <v>REZERVACIJE ZA JUBILARNE NAGRADE</v>
          </cell>
          <cell r="D381">
            <v>0</v>
          </cell>
          <cell r="E381">
            <v>0</v>
          </cell>
          <cell r="F381">
            <v>200729.78</v>
          </cell>
          <cell r="G381">
            <v>200729.78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-87253.8</v>
          </cell>
          <cell r="O381">
            <v>-87253.8</v>
          </cell>
          <cell r="P381">
            <v>0</v>
          </cell>
        </row>
        <row r="382">
          <cell r="A382" t="str">
            <v>4601</v>
          </cell>
          <cell r="B382" t="str">
            <v>Ostali doprinosi na platu -sindikat,privredna komora,sredstva rada</v>
          </cell>
          <cell r="C382" t="str">
            <v>REZERVACIJE ZA OTPREMNINE</v>
          </cell>
          <cell r="D382">
            <v>0</v>
          </cell>
          <cell r="E382">
            <v>0</v>
          </cell>
          <cell r="F382">
            <v>-12796.42</v>
          </cell>
          <cell r="G382">
            <v>-12796.42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A383" t="str">
            <v>4602</v>
          </cell>
          <cell r="B383" t="str">
            <v>OSTALI DOPRINOSI NA PLATU -SINDIKAT,PRIVREDNA KOMORA,SREDSTVA RADA-ZASTUPNICI</v>
          </cell>
          <cell r="C383" t="str">
            <v>REZERVACIJE ZA GODISNJE ODMORE</v>
          </cell>
          <cell r="D383">
            <v>0</v>
          </cell>
          <cell r="E383">
            <v>0</v>
          </cell>
          <cell r="F383">
            <v>197439.25</v>
          </cell>
          <cell r="G383">
            <v>197439.25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4603</v>
          </cell>
          <cell r="B384" t="str">
            <v>Porezi na isplaćene plate</v>
          </cell>
          <cell r="C384" t="str">
            <v>REZERVISANJA ZA BONUSE PO OSNOVU OSTVARENOG REZULTATA</v>
          </cell>
          <cell r="D384">
            <v>0</v>
          </cell>
          <cell r="E384">
            <v>0</v>
          </cell>
          <cell r="F384">
            <v>21172.85</v>
          </cell>
          <cell r="G384">
            <v>21172.85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 t="str">
            <v>4700</v>
          </cell>
          <cell r="B385" t="str">
            <v>TROŠKOVI POREZA NA OTPREMNINE</v>
          </cell>
          <cell r="C385" t="str">
            <v>Troškovi neto zarada</v>
          </cell>
          <cell r="D385">
            <v>0</v>
          </cell>
          <cell r="E385">
            <v>0</v>
          </cell>
          <cell r="F385">
            <v>2394642.9900000002</v>
          </cell>
          <cell r="G385">
            <v>2394642.9900000002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2344344.5</v>
          </cell>
          <cell r="O385">
            <v>2344344.5</v>
          </cell>
          <cell r="P385">
            <v>0</v>
          </cell>
        </row>
        <row r="386">
          <cell r="A386" t="str">
            <v>47007</v>
          </cell>
          <cell r="B386" t="str">
            <v>TROŠKOVI POREZA-15% KRIZNI POREZ</v>
          </cell>
          <cell r="C386" t="str">
            <v>TROŠKOVI NETO ZARADA-ZASTUPNICI DOPUNSKI RAD %</v>
          </cell>
          <cell r="D386">
            <v>0</v>
          </cell>
          <cell r="E386">
            <v>0</v>
          </cell>
          <cell r="F386">
            <v>85288.81</v>
          </cell>
          <cell r="G386">
            <v>85288.81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 t="str">
            <v>47008</v>
          </cell>
          <cell r="B387" t="str">
            <v>POREZI NA ISPLAĆENE PLATE-ZASTUPNICI DOPUNSKI RAD %</v>
          </cell>
          <cell r="C387" t="str">
            <v>TROŠKOVI NETO ZARADA-ZASTUPNICI DOPUNSKI RAD FIKSNO</v>
          </cell>
          <cell r="D387">
            <v>0</v>
          </cell>
          <cell r="E387">
            <v>0</v>
          </cell>
          <cell r="F387">
            <v>41594.25</v>
          </cell>
          <cell r="G387">
            <v>41594.25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A388" t="str">
            <v>47009</v>
          </cell>
          <cell r="B388" t="str">
            <v>POREZI NA ISPLAĆENE PLATE-ZASTUPNICI DOPUNSKI RAD FIKSNO</v>
          </cell>
          <cell r="C388" t="str">
            <v>TROŠKOVI NETO ZARADA-ZASTUPNICI</v>
          </cell>
          <cell r="D388">
            <v>0</v>
          </cell>
          <cell r="E388">
            <v>0</v>
          </cell>
          <cell r="F388">
            <v>304870.71000000002</v>
          </cell>
          <cell r="G388">
            <v>304870.71000000002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4710</v>
          </cell>
          <cell r="B389" t="str">
            <v>POREZI NA ISPLAĆENE PLATE-ZASTUPNICI</v>
          </cell>
          <cell r="C389" t="str">
            <v>Naknade plata zaposlenih</v>
          </cell>
          <cell r="D389">
            <v>0</v>
          </cell>
          <cell r="E389">
            <v>0</v>
          </cell>
          <cell r="F389">
            <v>77130.28</v>
          </cell>
          <cell r="G389">
            <v>77130.28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61107.33</v>
          </cell>
          <cell r="O389">
            <v>61107.33</v>
          </cell>
          <cell r="P389">
            <v>0</v>
          </cell>
        </row>
        <row r="390">
          <cell r="A390" t="str">
            <v>47109</v>
          </cell>
          <cell r="B390" t="str">
            <v>Naknade za prevoz na radno mjesto</v>
          </cell>
          <cell r="C390" t="str">
            <v>NAKNADE PLATA ZAPOSLENIH-ZASTUPNICI</v>
          </cell>
          <cell r="D390">
            <v>0</v>
          </cell>
          <cell r="E390">
            <v>0</v>
          </cell>
          <cell r="F390">
            <v>42414.32</v>
          </cell>
          <cell r="G390">
            <v>42414.32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4730</v>
          </cell>
          <cell r="B391" t="str">
            <v>NAKNADE ZA PREVOZ NA RADNO MJESTO-ZASTUPNICI</v>
          </cell>
          <cell r="C391" t="str">
            <v>Doprinosi na isplaćene plate-zaposleni</v>
          </cell>
          <cell r="D391">
            <v>0</v>
          </cell>
          <cell r="E391">
            <v>0</v>
          </cell>
          <cell r="F391">
            <v>850818.38</v>
          </cell>
          <cell r="G391">
            <v>850818.38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912546.24</v>
          </cell>
          <cell r="O391">
            <v>912546.24</v>
          </cell>
          <cell r="P391">
            <v>0</v>
          </cell>
        </row>
        <row r="392">
          <cell r="A392" t="str">
            <v>47307</v>
          </cell>
          <cell r="B392" t="str">
            <v>Troškovi otpremnina po sporazumnom raskidu radnog odnosa</v>
          </cell>
          <cell r="C392" t="str">
            <v>DOPRINOSI NA ISPLAĆENE PLATE-ZAPOSLENI-ZASTUPNICI DOPUNSKI RAD %</v>
          </cell>
          <cell r="D392">
            <v>0</v>
          </cell>
          <cell r="E392">
            <v>0</v>
          </cell>
          <cell r="F392">
            <v>16833.939999999999</v>
          </cell>
          <cell r="G392">
            <v>16833.939999999999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 t="str">
            <v>47308</v>
          </cell>
          <cell r="B393" t="str">
            <v>OSTALI TROSKOVI RADA</v>
          </cell>
          <cell r="C393" t="str">
            <v>DOPRINOSI NA ISPLAĆENE PLATE-ZAPOSLENI-ZASTUPNICI DOPUNSKI RAD FIKSNO</v>
          </cell>
          <cell r="D393">
            <v>0</v>
          </cell>
          <cell r="E393">
            <v>0</v>
          </cell>
          <cell r="F393">
            <v>8209.1299999999992</v>
          </cell>
          <cell r="G393">
            <v>8209.1299999999992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A394" t="str">
            <v>47309</v>
          </cell>
          <cell r="B394" t="str">
            <v>Ostali troskovi rada zastupnici</v>
          </cell>
          <cell r="C394" t="str">
            <v>DOPRINOSI NA ISPLAĆENE PLATE-ZAPOSLENI-ZASTUPNICI</v>
          </cell>
          <cell r="D394">
            <v>0</v>
          </cell>
          <cell r="E394">
            <v>0</v>
          </cell>
          <cell r="F394">
            <v>127791.11</v>
          </cell>
          <cell r="G394">
            <v>127791.11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 t="str">
            <v>4731</v>
          </cell>
          <cell r="B395" t="str">
            <v>Naknade za pomoć</v>
          </cell>
          <cell r="C395" t="str">
            <v>Doprinosi na isplaćene plate-poslodavac</v>
          </cell>
          <cell r="D395">
            <v>0</v>
          </cell>
          <cell r="E395">
            <v>0</v>
          </cell>
          <cell r="F395">
            <v>294241.81</v>
          </cell>
          <cell r="G395">
            <v>294241.81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372600.61</v>
          </cell>
          <cell r="O395">
            <v>372600.61</v>
          </cell>
          <cell r="P395">
            <v>0</v>
          </cell>
        </row>
        <row r="396">
          <cell r="A396" t="str">
            <v>47317</v>
          </cell>
          <cell r="B396" t="str">
            <v>Troškovi neto primanaj članova borda</v>
          </cell>
          <cell r="C396" t="str">
            <v>DOPRINOSI NA ISPLAĆENE PLATE-POSLODAVAC-ZASTUPNICI-DOPUNSKI RAD %</v>
          </cell>
          <cell r="D396">
            <v>0</v>
          </cell>
          <cell r="E396">
            <v>0</v>
          </cell>
          <cell r="F396">
            <v>6172.7</v>
          </cell>
          <cell r="G396">
            <v>6172.7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47318</v>
          </cell>
          <cell r="B397" t="str">
            <v>Troškovi poreza na primanja članova borda</v>
          </cell>
          <cell r="C397" t="str">
            <v>DOPRINOSI NA ISPLAĆENE PLATE-POSLODAVAC-ZASTUPNICI-DOPUNSKI RAD FIKSNO</v>
          </cell>
          <cell r="D397">
            <v>0</v>
          </cell>
          <cell r="E397">
            <v>0</v>
          </cell>
          <cell r="F397">
            <v>3010.73</v>
          </cell>
          <cell r="G397">
            <v>3010.73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47319</v>
          </cell>
          <cell r="B398" t="str">
            <v>Troškovi prireza na primanja članova borda</v>
          </cell>
          <cell r="C398" t="str">
            <v>DOPRINOSI NA ISPLAĆENE PLATE-POSLODAVAC-ZASTUPNICI</v>
          </cell>
          <cell r="D398">
            <v>0</v>
          </cell>
          <cell r="E398">
            <v>0</v>
          </cell>
          <cell r="F398">
            <v>44194.45</v>
          </cell>
          <cell r="G398">
            <v>44194.45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A399" t="str">
            <v>4732</v>
          </cell>
          <cell r="B399" t="str">
            <v>Troškovi poreza na imovinu</v>
          </cell>
          <cell r="C399" t="str">
            <v>Prirez na plate</v>
          </cell>
          <cell r="D399">
            <v>0</v>
          </cell>
          <cell r="E399">
            <v>0</v>
          </cell>
          <cell r="F399">
            <v>48888.52</v>
          </cell>
          <cell r="G399">
            <v>48888.52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48117.35</v>
          </cell>
          <cell r="O399">
            <v>48117.35</v>
          </cell>
          <cell r="P399">
            <v>0</v>
          </cell>
        </row>
        <row r="400">
          <cell r="A400" t="str">
            <v>47320</v>
          </cell>
          <cell r="B400" t="str">
            <v>Troškovi poreza -takse na firmu</v>
          </cell>
          <cell r="C400" t="str">
            <v>TROŠKOVI PRIREZA NA OTPREMNINE</v>
          </cell>
          <cell r="D400">
            <v>0</v>
          </cell>
          <cell r="E400">
            <v>0</v>
          </cell>
          <cell r="F400">
            <v>984.55</v>
          </cell>
          <cell r="G400">
            <v>984.55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1194.3499999999999</v>
          </cell>
          <cell r="O400">
            <v>1194.3499999999999</v>
          </cell>
          <cell r="P400">
            <v>0</v>
          </cell>
        </row>
        <row r="401">
          <cell r="A401" t="str">
            <v>47321</v>
          </cell>
          <cell r="B401" t="str">
            <v>Troškovi turističke takse</v>
          </cell>
          <cell r="C401" t="str">
            <v>TROŠKOVI PRIREZA NA JUBILARNE NAGRADE</v>
          </cell>
          <cell r="D401">
            <v>0</v>
          </cell>
          <cell r="E401">
            <v>0</v>
          </cell>
          <cell r="F401">
            <v>45.53</v>
          </cell>
          <cell r="G401">
            <v>45.53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113.39</v>
          </cell>
          <cell r="O401">
            <v>113.39</v>
          </cell>
          <cell r="P401">
            <v>0</v>
          </cell>
        </row>
        <row r="402">
          <cell r="A402" t="str">
            <v>47327</v>
          </cell>
          <cell r="B402" t="str">
            <v>Troškovi naknada za korišćenje prilaznih puteva</v>
          </cell>
          <cell r="C402" t="str">
            <v>PRIREZ NA PLATE-ZASTUPNICI DOPUNSKI RAD %</v>
          </cell>
          <cell r="D402">
            <v>0</v>
          </cell>
          <cell r="E402">
            <v>0</v>
          </cell>
          <cell r="F402">
            <v>1450.09</v>
          </cell>
          <cell r="G402">
            <v>1450.09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A403" t="str">
            <v>47328</v>
          </cell>
          <cell r="B403" t="str">
            <v>Troškovi carina i uvoznog pdv</v>
          </cell>
          <cell r="C403" t="str">
            <v>PRIREZ NA PLATE-ZASTUPNICI DOPUNSKI RAD FIKSNO</v>
          </cell>
          <cell r="D403">
            <v>0</v>
          </cell>
          <cell r="E403">
            <v>0</v>
          </cell>
          <cell r="F403">
            <v>680.6</v>
          </cell>
          <cell r="G403">
            <v>680.6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 t="str">
            <v>47329</v>
          </cell>
          <cell r="B404" t="str">
            <v>TROŠKOVI STRUČNOG USAVRŠAVANJA RADNIKA</v>
          </cell>
          <cell r="C404" t="str">
            <v>PRIREZ NA PLATE-ZASTUPNICI</v>
          </cell>
          <cell r="D404">
            <v>0</v>
          </cell>
          <cell r="E404">
            <v>0</v>
          </cell>
          <cell r="F404">
            <v>6584.23</v>
          </cell>
          <cell r="G404">
            <v>6584.23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A405" t="str">
            <v>4733</v>
          </cell>
          <cell r="B405" t="str">
            <v xml:space="preserve">Donacije </v>
          </cell>
          <cell r="C405" t="str">
            <v>Ostali doprinosi na platu -sindikat,privredna komora,sredstva rada</v>
          </cell>
          <cell r="D405">
            <v>0</v>
          </cell>
          <cell r="E405">
            <v>0</v>
          </cell>
          <cell r="F405">
            <v>23284.3</v>
          </cell>
          <cell r="G405">
            <v>23284.3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41857.54</v>
          </cell>
          <cell r="O405">
            <v>41857.54</v>
          </cell>
          <cell r="P405">
            <v>0</v>
          </cell>
        </row>
        <row r="406">
          <cell r="A406" t="str">
            <v>47339</v>
          </cell>
          <cell r="B406" t="str">
            <v>Sponzorski prilozi</v>
          </cell>
          <cell r="C406" t="str">
            <v>OSTALI DOPRINOSI NA PLATU -SINDIKAT,PRIVREDNA KOMORA,SREDSTVA RADA-ZASTUPNICI</v>
          </cell>
          <cell r="D406">
            <v>0</v>
          </cell>
          <cell r="E406">
            <v>0</v>
          </cell>
          <cell r="F406">
            <v>3277.33</v>
          </cell>
          <cell r="G406">
            <v>3277.33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A407" t="str">
            <v>4740</v>
          </cell>
          <cell r="B407" t="str">
            <v>Članarine za komoru i udruženja</v>
          </cell>
          <cell r="C407" t="str">
            <v>Porezi na isplaćene plate</v>
          </cell>
          <cell r="D407">
            <v>0</v>
          </cell>
          <cell r="E407">
            <v>0</v>
          </cell>
          <cell r="F407">
            <v>341059.9</v>
          </cell>
          <cell r="G407">
            <v>341059.9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342208.4</v>
          </cell>
          <cell r="O407">
            <v>342208.4</v>
          </cell>
          <cell r="P407">
            <v>0</v>
          </cell>
        </row>
        <row r="408">
          <cell r="A408" t="str">
            <v>47401</v>
          </cell>
          <cell r="B408" t="str">
            <v>Troškovi sudske i administrativne takse</v>
          </cell>
          <cell r="C408" t="str">
            <v>TROŠKOVI POREZA NA OTPREMNINE</v>
          </cell>
          <cell r="D408">
            <v>0</v>
          </cell>
          <cell r="E408">
            <v>0</v>
          </cell>
          <cell r="F408">
            <v>7188.08</v>
          </cell>
          <cell r="G408">
            <v>7188.08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8840.41</v>
          </cell>
          <cell r="O408">
            <v>8840.41</v>
          </cell>
          <cell r="P408">
            <v>0</v>
          </cell>
        </row>
        <row r="409">
          <cell r="A409" t="str">
            <v>47402</v>
          </cell>
          <cell r="B409" t="str">
            <v>OSTALI TROŠKOVI, OSIM TROŠKOVA OSIGURANJA -DOPRINOS ZA INVALIDNA LICA</v>
          </cell>
          <cell r="C409" t="str">
            <v>TROŠKOVI POREZA NA JUBILARNE NAGRADE</v>
          </cell>
          <cell r="D409">
            <v>0</v>
          </cell>
          <cell r="E409">
            <v>0</v>
          </cell>
          <cell r="F409">
            <v>316.48</v>
          </cell>
          <cell r="G409">
            <v>316.48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781.31</v>
          </cell>
          <cell r="O409">
            <v>781.31</v>
          </cell>
          <cell r="P409">
            <v>0</v>
          </cell>
        </row>
        <row r="410">
          <cell r="A410" t="str">
            <v>47403</v>
          </cell>
          <cell r="B410" t="str">
            <v>OSTALI TROŠKOVI, OSIM TROŠKOVA OSIGURANJA -PARKING SERVIS</v>
          </cell>
          <cell r="C410" t="str">
            <v>TROŠKOVI POREZA-15% KRIZNI POREZ</v>
          </cell>
          <cell r="D410">
            <v>0</v>
          </cell>
          <cell r="E410">
            <v>0</v>
          </cell>
          <cell r="F410">
            <v>350</v>
          </cell>
          <cell r="G410">
            <v>350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 t="str">
            <v>47407</v>
          </cell>
          <cell r="B411" t="str">
            <v>OSTALI TROŠKOVI, OSIM TROŠKOVA OSIGURANJA -OBEZBJEĐENJE OBJEKATA</v>
          </cell>
          <cell r="C411" t="str">
            <v>POREZI NA ISPLAĆENE PLATE-ZASTUPNICI DOPUNSKI RAD %</v>
          </cell>
          <cell r="D411">
            <v>0</v>
          </cell>
          <cell r="E411">
            <v>0</v>
          </cell>
          <cell r="F411">
            <v>10100.34</v>
          </cell>
          <cell r="G411">
            <v>10100.34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 t="str">
            <v>47408</v>
          </cell>
          <cell r="B412" t="str">
            <v>Ostali troškovi, osim troškova osiguranja</v>
          </cell>
          <cell r="C412" t="str">
            <v>POREZI NA ISPLAĆENE PLATE-ZASTUPNICI DOPUNSKI RAD FIKSNO</v>
          </cell>
          <cell r="D412">
            <v>0</v>
          </cell>
          <cell r="E412">
            <v>0</v>
          </cell>
          <cell r="F412">
            <v>4927.7299999999996</v>
          </cell>
          <cell r="G412">
            <v>4927.7299999999996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A413" t="str">
            <v>47409</v>
          </cell>
          <cell r="B413" t="str">
            <v>BRUTO LIKVIDIRANE STETE</v>
          </cell>
          <cell r="C413" t="str">
            <v>POREZI NA ISPLAĆENE PLATE-ZASTUPNICI</v>
          </cell>
          <cell r="D413">
            <v>0</v>
          </cell>
          <cell r="E413">
            <v>0</v>
          </cell>
          <cell r="F413">
            <v>49618.78</v>
          </cell>
          <cell r="G413">
            <v>49618.78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A414" t="str">
            <v>4751</v>
          </cell>
          <cell r="B414" t="str">
            <v>AMORTIZACIJA</v>
          </cell>
          <cell r="C414" t="str">
            <v>Naknade za prevoz na radno mjesto</v>
          </cell>
          <cell r="D414">
            <v>0</v>
          </cell>
          <cell r="E414">
            <v>0</v>
          </cell>
          <cell r="F414">
            <v>49274.02</v>
          </cell>
          <cell r="G414">
            <v>49274.02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60997.78</v>
          </cell>
          <cell r="O414">
            <v>60997.78</v>
          </cell>
          <cell r="P414">
            <v>0</v>
          </cell>
        </row>
        <row r="415">
          <cell r="A415" t="str">
            <v>47519</v>
          </cell>
          <cell r="B415" t="str">
            <v>TROŠKOVI ZARADA</v>
          </cell>
          <cell r="C415" t="str">
            <v>NAKNADE ZA PREVOZ NA RADNO MJESTO-ZASTUPNICI</v>
          </cell>
          <cell r="D415">
            <v>0</v>
          </cell>
          <cell r="E415">
            <v>0</v>
          </cell>
          <cell r="F415">
            <v>9458.73</v>
          </cell>
          <cell r="G415">
            <v>9458.73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A416" t="str">
            <v>47900</v>
          </cell>
          <cell r="B416" t="str">
            <v>TROŠKOVI POREZA I DOPRINOSA NA ZARADE</v>
          </cell>
          <cell r="C416" t="str">
            <v>Troškovi jubilarnih nagrada</v>
          </cell>
          <cell r="D416">
            <v>0</v>
          </cell>
          <cell r="E416">
            <v>0</v>
          </cell>
          <cell r="F416">
            <v>6000</v>
          </cell>
          <cell r="G416">
            <v>6000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14804.68</v>
          </cell>
          <cell r="O416">
            <v>14804.68</v>
          </cell>
          <cell r="P416">
            <v>0</v>
          </cell>
        </row>
        <row r="417">
          <cell r="A417" t="str">
            <v>47902</v>
          </cell>
          <cell r="B417" t="str">
            <v>OSTALI TROŠKOVI RADA</v>
          </cell>
          <cell r="C417" t="str">
            <v>Troškovi otpremnina po sporazumnom raskidu radnog odnosa</v>
          </cell>
          <cell r="D417">
            <v>0</v>
          </cell>
          <cell r="E417">
            <v>0</v>
          </cell>
          <cell r="F417">
            <v>72679.399999999994</v>
          </cell>
          <cell r="G417">
            <v>72679.399999999994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85025.48</v>
          </cell>
          <cell r="O417">
            <v>85025.48</v>
          </cell>
          <cell r="P417">
            <v>0</v>
          </cell>
        </row>
        <row r="418">
          <cell r="A418" t="str">
            <v>47903</v>
          </cell>
          <cell r="B418" t="str">
            <v>TROŠKOVI USLUGA FIZIČKIH LICA</v>
          </cell>
          <cell r="C418" t="str">
            <v>OSTALI TROSKOVI RADA</v>
          </cell>
          <cell r="D418">
            <v>0</v>
          </cell>
          <cell r="E418">
            <v>0</v>
          </cell>
          <cell r="F418">
            <v>228082.42</v>
          </cell>
          <cell r="G418">
            <v>228082.42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479031</v>
          </cell>
          <cell r="B419" t="str">
            <v>TROŠKOVI REPREZENTACIJE,REKLAME,SAJMOVA</v>
          </cell>
          <cell r="C419" t="str">
            <v>Ostali troskovi rada zastupnici</v>
          </cell>
          <cell r="D419">
            <v>0</v>
          </cell>
          <cell r="E419">
            <v>0</v>
          </cell>
          <cell r="F419">
            <v>17150</v>
          </cell>
          <cell r="G419">
            <v>17150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47904</v>
          </cell>
          <cell r="B420" t="str">
            <v>TROŠKOVI MATERIJALA I ENERGIJE</v>
          </cell>
          <cell r="C420" t="str">
            <v>Naknade za pomoć</v>
          </cell>
          <cell r="D420">
            <v>0</v>
          </cell>
          <cell r="E420">
            <v>0</v>
          </cell>
          <cell r="F420">
            <v>28627.7</v>
          </cell>
          <cell r="G420">
            <v>28627.7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4050</v>
          </cell>
          <cell r="O420">
            <v>4050</v>
          </cell>
          <cell r="P420">
            <v>0</v>
          </cell>
        </row>
        <row r="421">
          <cell r="A421" t="str">
            <v>4799</v>
          </cell>
          <cell r="B421" t="str">
            <v>TROŠKOVI USLUGA ODRŽAVANJA</v>
          </cell>
          <cell r="C421" t="str">
            <v>Troškovi neto primanaj članova borda</v>
          </cell>
          <cell r="D421">
            <v>0</v>
          </cell>
          <cell r="E421">
            <v>0</v>
          </cell>
          <cell r="F421">
            <v>8026.2</v>
          </cell>
          <cell r="G421">
            <v>8026.2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A422" t="str">
            <v>47990</v>
          </cell>
          <cell r="B422" t="str">
            <v>POVRAT TROŠKOVA VEZANIH ZA RADNI ODNOS</v>
          </cell>
          <cell r="C422" t="str">
            <v>Troškovi poreza na primanja članova borda</v>
          </cell>
          <cell r="D422">
            <v>0</v>
          </cell>
          <cell r="E422">
            <v>0</v>
          </cell>
          <cell r="F422">
            <v>793.8</v>
          </cell>
          <cell r="G422">
            <v>793.8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A423" t="str">
            <v>47991</v>
          </cell>
          <cell r="B423" t="str">
            <v>TROŠKOVI INTELEKTUALNIH I LIČNIH USLUGA</v>
          </cell>
          <cell r="C423" t="str">
            <v>Troškovi prireza na primanja članova borda</v>
          </cell>
          <cell r="D423">
            <v>0</v>
          </cell>
          <cell r="E423">
            <v>0</v>
          </cell>
          <cell r="F423">
            <v>119.07</v>
          </cell>
          <cell r="G423">
            <v>119.07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4800</v>
          </cell>
          <cell r="B424" t="str">
            <v>TROŠKOVI USLUGA SAOBRAĆAJA I VEZA</v>
          </cell>
          <cell r="C424" t="str">
            <v>Troškovi poreza na imovinu</v>
          </cell>
          <cell r="D424">
            <v>0</v>
          </cell>
          <cell r="E424">
            <v>0</v>
          </cell>
          <cell r="F424">
            <v>66466.28</v>
          </cell>
          <cell r="G424">
            <v>66466.28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89807.1</v>
          </cell>
          <cell r="O424">
            <v>89807.1</v>
          </cell>
          <cell r="P424">
            <v>0</v>
          </cell>
        </row>
        <row r="425">
          <cell r="A425" t="str">
            <v>4801</v>
          </cell>
          <cell r="B425" t="str">
            <v>TROŠKOVI PREMIJA OSIGURANJA</v>
          </cell>
          <cell r="C425" t="str">
            <v>Troškovi poreza -takse na firmu</v>
          </cell>
          <cell r="D425">
            <v>0</v>
          </cell>
          <cell r="E425">
            <v>0</v>
          </cell>
          <cell r="F425">
            <v>1188.6500000000001</v>
          </cell>
          <cell r="G425">
            <v>1188.6500000000001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4802</v>
          </cell>
          <cell r="B426" t="str">
            <v>TROŠKOVI PLATNOG PROMETA I BANKARSKIH USLUGA</v>
          </cell>
          <cell r="C426" t="str">
            <v>Troškovi turističke takse</v>
          </cell>
          <cell r="D426">
            <v>0</v>
          </cell>
          <cell r="E426">
            <v>0</v>
          </cell>
          <cell r="F426">
            <v>14193.5</v>
          </cell>
          <cell r="G426">
            <v>14193.5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4803</v>
          </cell>
          <cell r="B427" t="str">
            <v>ZAKUPNINE</v>
          </cell>
          <cell r="C427" t="str">
            <v>Troškovi naknada za korišćenje prilaznih puteva</v>
          </cell>
          <cell r="D427">
            <v>0</v>
          </cell>
          <cell r="E427">
            <v>0</v>
          </cell>
          <cell r="F427">
            <v>3280</v>
          </cell>
          <cell r="G427">
            <v>3280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4805</v>
          </cell>
          <cell r="B428" t="str">
            <v>TROŠKOVI USLUGA STRUČNOG OBRAZOVANJA</v>
          </cell>
          <cell r="C428" t="str">
            <v>Troškovi carina i uvoznog pdv</v>
          </cell>
          <cell r="D428">
            <v>0</v>
          </cell>
          <cell r="E428">
            <v>0</v>
          </cell>
          <cell r="F428">
            <v>10527.67</v>
          </cell>
          <cell r="G428">
            <v>10527.67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4820</v>
          </cell>
          <cell r="B429" t="str">
            <v>OSTALI TROŠKOVI USLUGA</v>
          </cell>
          <cell r="C429" t="str">
            <v>TROŠKOVI STRUČNOG USAVRŠAVANJA RADNIKA</v>
          </cell>
          <cell r="D429">
            <v>0</v>
          </cell>
          <cell r="E429">
            <v>0</v>
          </cell>
          <cell r="F429">
            <v>6807.3</v>
          </cell>
          <cell r="G429">
            <v>6807.3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4840</v>
          </cell>
          <cell r="B430" t="str">
            <v>UMANJENJE ZA PRIHODE OSTVARENE IZ BRUTO REGRESNIH POTRAŽIVANJA</v>
          </cell>
          <cell r="C430" t="str">
            <v>SPONZORSKI PRILOZI</v>
          </cell>
          <cell r="D430">
            <v>0</v>
          </cell>
          <cell r="E430">
            <v>0</v>
          </cell>
          <cell r="F430">
            <v>232630.74</v>
          </cell>
          <cell r="G430">
            <v>232630.74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288437.67</v>
          </cell>
          <cell r="O430">
            <v>288437.67</v>
          </cell>
          <cell r="P430">
            <v>0</v>
          </cell>
        </row>
        <row r="431">
          <cell r="A431" t="str">
            <v>4841</v>
          </cell>
          <cell r="B431" t="str">
            <v>UMANJENJE ZA UDJELE REOSIGURAVAČA</v>
          </cell>
          <cell r="C431" t="str">
            <v>DONACIJE</v>
          </cell>
          <cell r="D431">
            <v>0</v>
          </cell>
          <cell r="E431">
            <v>0</v>
          </cell>
          <cell r="F431">
            <v>32086.07</v>
          </cell>
          <cell r="G431">
            <v>32086.07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2531.66</v>
          </cell>
          <cell r="O431">
            <v>2531.66</v>
          </cell>
          <cell r="P431">
            <v>0</v>
          </cell>
        </row>
        <row r="432">
          <cell r="A432" t="str">
            <v>4850</v>
          </cell>
          <cell r="B432" t="str">
            <v>UMANJENJE ZA UDJELE REOSIGURAVAČA-TRIGLAV</v>
          </cell>
          <cell r="C432" t="str">
            <v>Članarine za komoru i udruženja</v>
          </cell>
          <cell r="D432">
            <v>0</v>
          </cell>
          <cell r="E432">
            <v>0</v>
          </cell>
          <cell r="F432">
            <v>31560</v>
          </cell>
          <cell r="G432">
            <v>31560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42004.45</v>
          </cell>
          <cell r="O432">
            <v>42004.45</v>
          </cell>
          <cell r="P432">
            <v>0</v>
          </cell>
        </row>
        <row r="433">
          <cell r="A433" t="str">
            <v>4890</v>
          </cell>
          <cell r="B433" t="str">
            <v>PROMJENE BRUTO REZERVACIJA ZA STETE</v>
          </cell>
          <cell r="C433" t="str">
            <v>Troškovi sudske i administrativne takse</v>
          </cell>
          <cell r="D433">
            <v>0</v>
          </cell>
          <cell r="E433">
            <v>0</v>
          </cell>
          <cell r="F433">
            <v>14475</v>
          </cell>
          <cell r="G433">
            <v>14475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45162.06</v>
          </cell>
          <cell r="O433">
            <v>45162.06</v>
          </cell>
          <cell r="P433">
            <v>0</v>
          </cell>
        </row>
        <row r="434">
          <cell r="A434" t="str">
            <v>4892</v>
          </cell>
          <cell r="B434" t="str">
            <v>PROMJENE REZERVISANJA ZA IBNR</v>
          </cell>
          <cell r="C434" t="str">
            <v>OSTALI TROŠKOVI, OSIM TROŠKOVA OSIGURANJA -DOPRINOS ZA INVALIDNA LICA</v>
          </cell>
          <cell r="D434">
            <v>0</v>
          </cell>
          <cell r="E434">
            <v>0</v>
          </cell>
          <cell r="F434">
            <v>24272.2</v>
          </cell>
          <cell r="G434">
            <v>24272.2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19019</v>
          </cell>
          <cell r="O434">
            <v>19019</v>
          </cell>
          <cell r="P434">
            <v>0</v>
          </cell>
        </row>
        <row r="435">
          <cell r="A435" t="str">
            <v>4893</v>
          </cell>
          <cell r="B435" t="str">
            <v>PROMJENE REZERVISANJA ZA TROSKOVE LIKVIDACIJE STETA</v>
          </cell>
          <cell r="C435" t="str">
            <v>OSTALI TROŠKOVI, OSIM TROŠKOVA OSIGURANJA -PARKING SERVIS</v>
          </cell>
          <cell r="D435">
            <v>0</v>
          </cell>
          <cell r="E435">
            <v>0</v>
          </cell>
          <cell r="F435">
            <v>4985.3999999999996</v>
          </cell>
          <cell r="G435">
            <v>4985.3999999999996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13443.2</v>
          </cell>
          <cell r="O435">
            <v>13443.2</v>
          </cell>
          <cell r="P435">
            <v>0</v>
          </cell>
        </row>
        <row r="436">
          <cell r="A436" t="str">
            <v>4894</v>
          </cell>
          <cell r="B436" t="str">
            <v>PROMJENE BRUTO REZERVISANJA ZA ŠTETE,UDIO SAOSIGURAVAČA I REOSIGURAVAČA</v>
          </cell>
          <cell r="C436" t="str">
            <v>OSTALI TROŠKOVI, OSIM TROŠKOVA OSIGURANJA -OBEZBJEĐENJE OBJEKATA</v>
          </cell>
          <cell r="D436">
            <v>0</v>
          </cell>
          <cell r="E436">
            <v>0</v>
          </cell>
          <cell r="F436">
            <v>18364.79</v>
          </cell>
          <cell r="G436">
            <v>18364.79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16161.48</v>
          </cell>
          <cell r="O436">
            <v>16161.48</v>
          </cell>
          <cell r="P436">
            <v>0</v>
          </cell>
        </row>
        <row r="437">
          <cell r="A437" t="str">
            <v>4899</v>
          </cell>
          <cell r="B437" t="str">
            <v>Neto troškovi preventivne aktivnosti</v>
          </cell>
          <cell r="C437" t="str">
            <v>Ostali troškovi, osim troškova osiguranja</v>
          </cell>
          <cell r="D437">
            <v>0</v>
          </cell>
          <cell r="E437">
            <v>0</v>
          </cell>
          <cell r="F437">
            <v>109765.22</v>
          </cell>
          <cell r="G437">
            <v>109765.22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55666.22</v>
          </cell>
          <cell r="O437">
            <v>55666.22</v>
          </cell>
          <cell r="P437">
            <v>0</v>
          </cell>
        </row>
        <row r="438">
          <cell r="A438" t="str">
            <v>57001</v>
          </cell>
          <cell r="B438" t="str">
            <v>GARANTNI FOND</v>
          </cell>
          <cell r="C438" t="str">
            <v>BRUTO LIKVIDIRANE STETE</v>
          </cell>
          <cell r="D438">
            <v>0</v>
          </cell>
          <cell r="E438">
            <v>0</v>
          </cell>
          <cell r="F438">
            <v>12923222.35</v>
          </cell>
          <cell r="G438">
            <v>12923222.35</v>
          </cell>
          <cell r="H438">
            <v>0</v>
          </cell>
          <cell r="I438">
            <v>35999</v>
          </cell>
          <cell r="J438">
            <v>9.01</v>
          </cell>
          <cell r="K438">
            <v>0</v>
          </cell>
          <cell r="L438">
            <v>0</v>
          </cell>
          <cell r="M438">
            <v>0</v>
          </cell>
          <cell r="N438">
            <v>16093189.560000001</v>
          </cell>
          <cell r="O438">
            <v>16093189.560000001</v>
          </cell>
          <cell r="P438">
            <v>0</v>
          </cell>
        </row>
        <row r="439">
          <cell r="A439" t="str">
            <v>570022</v>
          </cell>
          <cell r="B439" t="str">
            <v>NADZORNI ORGAN</v>
          </cell>
          <cell r="C439" t="str">
            <v>AMORTIZACIJA</v>
          </cell>
          <cell r="D439">
            <v>0</v>
          </cell>
          <cell r="E439">
            <v>0</v>
          </cell>
          <cell r="F439">
            <v>109158.54</v>
          </cell>
          <cell r="G439">
            <v>109158.54</v>
          </cell>
          <cell r="H439">
            <v>0</v>
          </cell>
          <cell r="I439">
            <v>35999</v>
          </cell>
          <cell r="J439">
            <v>9.02</v>
          </cell>
          <cell r="K439">
            <v>35.01</v>
          </cell>
          <cell r="L439">
            <v>0</v>
          </cell>
          <cell r="M439">
            <v>0</v>
          </cell>
          <cell r="N439">
            <v>112292.85</v>
          </cell>
          <cell r="O439">
            <v>112292.85</v>
          </cell>
          <cell r="P439">
            <v>0</v>
          </cell>
        </row>
        <row r="440">
          <cell r="A440" t="str">
            <v>5700231</v>
          </cell>
          <cell r="B440" t="str">
            <v>ISPRAVKA VRIJEDNOSTI PREMIJE OSIGURANAJ</v>
          </cell>
          <cell r="C440" t="str">
            <v>TROŠKOVI ZARADA</v>
          </cell>
          <cell r="D440">
            <v>0</v>
          </cell>
          <cell r="E440">
            <v>0</v>
          </cell>
          <cell r="F440">
            <v>462229.4</v>
          </cell>
          <cell r="G440">
            <v>462229.4</v>
          </cell>
          <cell r="H440">
            <v>0</v>
          </cell>
          <cell r="I440">
            <v>35999</v>
          </cell>
          <cell r="J440">
            <v>9.02</v>
          </cell>
          <cell r="K440">
            <v>35.020000000000003</v>
          </cell>
          <cell r="L440">
            <v>0</v>
          </cell>
          <cell r="M440">
            <v>0</v>
          </cell>
          <cell r="N440">
            <v>574148.17000000004</v>
          </cell>
          <cell r="O440">
            <v>574148.17000000004</v>
          </cell>
          <cell r="P440">
            <v>0</v>
          </cell>
        </row>
        <row r="441">
          <cell r="A441" t="str">
            <v>5700232</v>
          </cell>
          <cell r="B441" t="str">
            <v>ISPRAVKA VRIJEDNOSTI OSTALIH POTRAZIVANJA</v>
          </cell>
          <cell r="C441" t="str">
            <v>TROŠKOVI POREZA I DOPRINOSA NA ZARADE</v>
          </cell>
          <cell r="D441">
            <v>0</v>
          </cell>
          <cell r="E441">
            <v>0</v>
          </cell>
          <cell r="F441">
            <v>301339.62</v>
          </cell>
          <cell r="G441">
            <v>301339.62</v>
          </cell>
          <cell r="H441">
            <v>0</v>
          </cell>
          <cell r="I441">
            <v>35999</v>
          </cell>
          <cell r="J441">
            <v>9.02</v>
          </cell>
          <cell r="K441">
            <v>35.03</v>
          </cell>
          <cell r="L441">
            <v>0</v>
          </cell>
          <cell r="M441">
            <v>0</v>
          </cell>
          <cell r="N441">
            <v>424483.67</v>
          </cell>
          <cell r="O441">
            <v>424483.67</v>
          </cell>
          <cell r="P441">
            <v>0</v>
          </cell>
        </row>
        <row r="442">
          <cell r="A442" t="str">
            <v>5700233</v>
          </cell>
          <cell r="B442" t="str">
            <v>POŽARNA TAKSA</v>
          </cell>
          <cell r="C442" t="str">
            <v>OSTALI TROŠKOVI RADA</v>
          </cell>
          <cell r="D442">
            <v>0</v>
          </cell>
          <cell r="E442">
            <v>0</v>
          </cell>
          <cell r="F442">
            <v>79162.38</v>
          </cell>
          <cell r="G442">
            <v>79162.38</v>
          </cell>
          <cell r="H442">
            <v>0</v>
          </cell>
          <cell r="I442">
            <v>35999</v>
          </cell>
          <cell r="J442">
            <v>9.02</v>
          </cell>
          <cell r="K442">
            <v>35.04</v>
          </cell>
          <cell r="L442">
            <v>0</v>
          </cell>
          <cell r="M442">
            <v>0</v>
          </cell>
          <cell r="N442">
            <v>23733.3</v>
          </cell>
          <cell r="O442">
            <v>23733.3</v>
          </cell>
          <cell r="P442">
            <v>0</v>
          </cell>
        </row>
        <row r="443">
          <cell r="A443" t="str">
            <v>570024</v>
          </cell>
          <cell r="B443" t="str">
            <v>TROŠKOVI PRIBAVE OSIGURANJA</v>
          </cell>
          <cell r="C443" t="str">
            <v>TROŠKOVI USLUGA FIZIČKIH LICA</v>
          </cell>
          <cell r="D443">
            <v>0</v>
          </cell>
          <cell r="E443">
            <v>0</v>
          </cell>
          <cell r="F443">
            <v>22090.31</v>
          </cell>
          <cell r="G443">
            <v>22090.31</v>
          </cell>
          <cell r="H443">
            <v>0</v>
          </cell>
          <cell r="I443">
            <v>35999</v>
          </cell>
          <cell r="J443">
            <v>9.02</v>
          </cell>
          <cell r="K443">
            <v>35.049999999999997</v>
          </cell>
          <cell r="L443">
            <v>0</v>
          </cell>
          <cell r="M443">
            <v>0</v>
          </cell>
          <cell r="N443">
            <v>1757.45</v>
          </cell>
          <cell r="O443">
            <v>1757.45</v>
          </cell>
          <cell r="P443">
            <v>0</v>
          </cell>
        </row>
        <row r="444">
          <cell r="A444" t="str">
            <v>57002501</v>
          </cell>
          <cell r="B444" t="str">
            <v>AMORTIZACIJA</v>
          </cell>
          <cell r="C444" t="str">
            <v>TROŠKOVI REPREZENTACIJE,REKLAME,SAJMOVA</v>
          </cell>
          <cell r="D444">
            <v>0</v>
          </cell>
          <cell r="E444">
            <v>0</v>
          </cell>
          <cell r="F444">
            <v>21940.44</v>
          </cell>
          <cell r="G444">
            <v>21940.44</v>
          </cell>
          <cell r="H444">
            <v>0</v>
          </cell>
          <cell r="I444">
            <v>35999</v>
          </cell>
          <cell r="J444">
            <v>9.02</v>
          </cell>
          <cell r="K444">
            <v>35.06</v>
          </cell>
          <cell r="L444">
            <v>0</v>
          </cell>
          <cell r="M444">
            <v>0</v>
          </cell>
          <cell r="N444">
            <v>5105.7</v>
          </cell>
          <cell r="O444">
            <v>5105.7</v>
          </cell>
          <cell r="P444">
            <v>0</v>
          </cell>
        </row>
        <row r="445">
          <cell r="A445" t="str">
            <v>57002502</v>
          </cell>
          <cell r="B445" t="str">
            <v>TROŠKOVI ZARADA</v>
          </cell>
          <cell r="C445" t="str">
            <v>TROŠKOVI MATERIJALA I ENERGIJE</v>
          </cell>
          <cell r="D445">
            <v>0</v>
          </cell>
          <cell r="E445">
            <v>0</v>
          </cell>
          <cell r="F445">
            <v>32299.3</v>
          </cell>
          <cell r="G445">
            <v>32299.3</v>
          </cell>
          <cell r="H445">
            <v>0</v>
          </cell>
          <cell r="I445">
            <v>35999</v>
          </cell>
          <cell r="J445">
            <v>9.02</v>
          </cell>
          <cell r="K445">
            <v>35.07</v>
          </cell>
          <cell r="L445">
            <v>0</v>
          </cell>
          <cell r="M445">
            <v>0</v>
          </cell>
          <cell r="N445">
            <v>60483.14</v>
          </cell>
          <cell r="O445">
            <v>60483.14</v>
          </cell>
          <cell r="P445">
            <v>0</v>
          </cell>
        </row>
        <row r="446">
          <cell r="A446" t="str">
            <v>57002503</v>
          </cell>
          <cell r="B446" t="str">
            <v>TROŠKOVI POREZA I DOPRINOSA NA ZARADE</v>
          </cell>
          <cell r="C446" t="str">
            <v>TROŠKOVI USLUGA ODRŽAVANJA</v>
          </cell>
          <cell r="D446">
            <v>0</v>
          </cell>
          <cell r="E446">
            <v>0</v>
          </cell>
          <cell r="F446">
            <v>110150.96</v>
          </cell>
          <cell r="G446">
            <v>110150.96</v>
          </cell>
          <cell r="H446">
            <v>0</v>
          </cell>
          <cell r="I446">
            <v>35999</v>
          </cell>
          <cell r="J446">
            <v>9.02</v>
          </cell>
          <cell r="K446">
            <v>35.08</v>
          </cell>
          <cell r="L446">
            <v>0</v>
          </cell>
          <cell r="M446">
            <v>0</v>
          </cell>
          <cell r="N446">
            <v>31915.18</v>
          </cell>
          <cell r="O446">
            <v>31915.18</v>
          </cell>
          <cell r="P446">
            <v>0</v>
          </cell>
        </row>
        <row r="447">
          <cell r="A447" t="str">
            <v>57002504</v>
          </cell>
          <cell r="B447" t="str">
            <v>OSTALI TROŠKOVI RADA</v>
          </cell>
          <cell r="C447" t="str">
            <v>POVRAT TROŠKOVA VEZANIH ZA RADNI ODNOS</v>
          </cell>
          <cell r="D447">
            <v>0</v>
          </cell>
          <cell r="E447">
            <v>0</v>
          </cell>
          <cell r="F447">
            <v>560.07000000000005</v>
          </cell>
          <cell r="G447">
            <v>560.07000000000005</v>
          </cell>
          <cell r="H447">
            <v>0</v>
          </cell>
          <cell r="I447">
            <v>35999</v>
          </cell>
          <cell r="J447">
            <v>9.02</v>
          </cell>
          <cell r="K447">
            <v>35.090000000000003</v>
          </cell>
        </row>
        <row r="448">
          <cell r="A448" t="str">
            <v>57002505</v>
          </cell>
          <cell r="B448" t="str">
            <v>TROŠKOVI USLUGA FIZIČKIH LICA KOJA NE OBAVLJAJU DELATNOST</v>
          </cell>
          <cell r="C448" t="str">
            <v>TROŠKOVI INTELEKTUALNIH I LIČNIH USLUGA</v>
          </cell>
          <cell r="D448">
            <v>0</v>
          </cell>
          <cell r="E448">
            <v>0</v>
          </cell>
          <cell r="F448">
            <v>75464.73</v>
          </cell>
          <cell r="G448">
            <v>75464.73</v>
          </cell>
          <cell r="H448">
            <v>0</v>
          </cell>
          <cell r="I448">
            <v>35999</v>
          </cell>
          <cell r="J448">
            <v>9.02</v>
          </cell>
          <cell r="K448">
            <v>36</v>
          </cell>
        </row>
        <row r="449">
          <cell r="A449" t="str">
            <v>57002506</v>
          </cell>
          <cell r="B449" t="str">
            <v>TROŠKOVI REPREZENTACIJE,REKLAME,SAJMOVA</v>
          </cell>
          <cell r="C449" t="str">
            <v>DAŽBINE KOJE NE ZAVISE OD POSLOVNOG REZULTATA</v>
          </cell>
          <cell r="D449">
            <v>0</v>
          </cell>
          <cell r="E449">
            <v>0</v>
          </cell>
          <cell r="F449">
            <v>99.7</v>
          </cell>
          <cell r="G449">
            <v>99.7</v>
          </cell>
          <cell r="H449">
            <v>0</v>
          </cell>
          <cell r="I449">
            <v>35999</v>
          </cell>
          <cell r="J449">
            <v>9.02</v>
          </cell>
          <cell r="K449">
            <v>36.01</v>
          </cell>
        </row>
        <row r="450">
          <cell r="A450" t="str">
            <v>57002507</v>
          </cell>
          <cell r="B450" t="str">
            <v>TROŠKOVI MATERIJALA I ENERGIJE</v>
          </cell>
          <cell r="C450" t="str">
            <v>TROŠKOVI USLUGA SAOBRAĆAJA I VEZA</v>
          </cell>
          <cell r="D450">
            <v>0</v>
          </cell>
          <cell r="E450">
            <v>0</v>
          </cell>
          <cell r="F450">
            <v>22786.95</v>
          </cell>
          <cell r="G450">
            <v>22786.95</v>
          </cell>
          <cell r="H450">
            <v>0</v>
          </cell>
          <cell r="I450">
            <v>35999</v>
          </cell>
          <cell r="J450">
            <v>9.02</v>
          </cell>
          <cell r="K450">
            <v>36.020000000000003</v>
          </cell>
        </row>
        <row r="451">
          <cell r="A451" t="str">
            <v>57002508</v>
          </cell>
          <cell r="B451" t="str">
            <v>TROŠKOVI USLUGA ODRŽAVANJA</v>
          </cell>
          <cell r="C451" t="str">
            <v>TROŠKOVI PREMIJA OSIGURANJA</v>
          </cell>
          <cell r="D451">
            <v>0</v>
          </cell>
          <cell r="E451">
            <v>0</v>
          </cell>
          <cell r="F451">
            <v>26721.3</v>
          </cell>
          <cell r="G451">
            <v>26721.3</v>
          </cell>
          <cell r="H451">
            <v>0</v>
          </cell>
          <cell r="I451">
            <v>35999</v>
          </cell>
          <cell r="J451">
            <v>9.02</v>
          </cell>
          <cell r="K451">
            <v>36.03</v>
          </cell>
        </row>
        <row r="452">
          <cell r="A452" t="str">
            <v>57002509</v>
          </cell>
          <cell r="B452" t="str">
            <v>POVRAĆAJ TROŠKOVA VEZANIH ZA RADNI ODNOS</v>
          </cell>
          <cell r="C452" t="str">
            <v>TROŠKOVI PLATNOG PROMETA I BANKARSKIH USLUGA</v>
          </cell>
          <cell r="D452">
            <v>0</v>
          </cell>
          <cell r="E452">
            <v>0</v>
          </cell>
          <cell r="F452">
            <v>175.71</v>
          </cell>
          <cell r="G452">
            <v>175.71</v>
          </cell>
          <cell r="H452">
            <v>0</v>
          </cell>
          <cell r="I452">
            <v>35999</v>
          </cell>
          <cell r="J452">
            <v>9.02</v>
          </cell>
          <cell r="K452">
            <v>36.04</v>
          </cell>
        </row>
        <row r="453">
          <cell r="A453" t="str">
            <v>57002510</v>
          </cell>
          <cell r="B453" t="str">
            <v>TROŠKOVI  INTELEKTUALNIH I LIČNIH USLUGA</v>
          </cell>
          <cell r="C453" t="str">
            <v>ZAKUPNINE</v>
          </cell>
          <cell r="D453">
            <v>0</v>
          </cell>
          <cell r="E453">
            <v>0</v>
          </cell>
          <cell r="F453">
            <v>301.49</v>
          </cell>
          <cell r="G453">
            <v>301.49</v>
          </cell>
          <cell r="H453">
            <v>0</v>
          </cell>
          <cell r="I453">
            <v>35999</v>
          </cell>
          <cell r="J453">
            <v>9.02</v>
          </cell>
          <cell r="K453">
            <v>36.049999999999997</v>
          </cell>
        </row>
        <row r="454">
          <cell r="A454" t="str">
            <v>57002511</v>
          </cell>
          <cell r="B454" t="str">
            <v>TROŠKOVI USLUGA SAOBRAĆAJA I VEZA</v>
          </cell>
          <cell r="C454" t="str">
            <v>TROŠKOVI USLUGA STRUČNOG OBRAZOVANJA</v>
          </cell>
          <cell r="D454">
            <v>0</v>
          </cell>
          <cell r="E454">
            <v>0</v>
          </cell>
          <cell r="F454">
            <v>390.18</v>
          </cell>
          <cell r="G454">
            <v>390.18</v>
          </cell>
          <cell r="H454">
            <v>0</v>
          </cell>
          <cell r="I454">
            <v>35999</v>
          </cell>
          <cell r="J454">
            <v>9.02</v>
          </cell>
          <cell r="K454">
            <v>36.06</v>
          </cell>
        </row>
        <row r="455">
          <cell r="A455" t="str">
            <v>57002512</v>
          </cell>
          <cell r="B455" t="str">
            <v>TROŠKOVI PREMIJE OSIGURANJA</v>
          </cell>
          <cell r="C455" t="str">
            <v>OSTALI TROŠKOVI USLUGA</v>
          </cell>
          <cell r="D455">
            <v>0</v>
          </cell>
          <cell r="E455">
            <v>0</v>
          </cell>
          <cell r="F455">
            <v>30023.25</v>
          </cell>
          <cell r="G455">
            <v>30023.25</v>
          </cell>
          <cell r="H455">
            <v>0</v>
          </cell>
          <cell r="I455">
            <v>35999</v>
          </cell>
          <cell r="J455">
            <v>9.02</v>
          </cell>
          <cell r="K455">
            <v>36.07</v>
          </cell>
        </row>
        <row r="456">
          <cell r="A456" t="str">
            <v>5701</v>
          </cell>
          <cell r="B456" t="str">
            <v>TROŠKOVI PLATNOG PROMETA I BANKARSKIH USLUGA</v>
          </cell>
          <cell r="C456" t="str">
            <v>UMANJENJE ZA PRIHODE OSTVARENE IZ BRUTO REGRESNIH POTRAŽIVANJA</v>
          </cell>
          <cell r="D456">
            <v>0</v>
          </cell>
          <cell r="E456">
            <v>0</v>
          </cell>
          <cell r="F456">
            <v>332063.46000000002</v>
          </cell>
          <cell r="G456">
            <v>332063.46000000002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57040</v>
          </cell>
          <cell r="B457" t="str">
            <v>ZAKUPNINE</v>
          </cell>
          <cell r="C457" t="str">
            <v>UMANJENJE ZA UDJELE REOSIGURAVAČA</v>
          </cell>
          <cell r="D457">
            <v>0</v>
          </cell>
          <cell r="E457">
            <v>0</v>
          </cell>
          <cell r="F457">
            <v>506786.22</v>
          </cell>
          <cell r="G457">
            <v>506786.22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57041</v>
          </cell>
          <cell r="B458" t="str">
            <v>TROŠKOVI USLUGA STRUČNOG OBRAZOVANJA</v>
          </cell>
          <cell r="C458" t="str">
            <v>UMANJENJE ZA UDJELE REOSIGURAVAČA-TRIGLAV</v>
          </cell>
          <cell r="D458">
            <v>0</v>
          </cell>
          <cell r="E458">
            <v>0</v>
          </cell>
          <cell r="F458">
            <v>1794910.24</v>
          </cell>
          <cell r="G458">
            <v>1794910.24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57050</v>
          </cell>
          <cell r="B459" t="str">
            <v>OSTALI TROŠKOVI USLUGA</v>
          </cell>
          <cell r="C459" t="str">
            <v>PROMJENE BRUTO REZERVACIJA ZA STETE</v>
          </cell>
          <cell r="D459">
            <v>0</v>
          </cell>
          <cell r="E459">
            <v>0</v>
          </cell>
          <cell r="F459">
            <v>723020.81</v>
          </cell>
          <cell r="G459">
            <v>723020.81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57051</v>
          </cell>
          <cell r="B460" t="str">
            <v>AMORTIZACIJA</v>
          </cell>
          <cell r="C460" t="str">
            <v>PROMJENE REZERVISANJA ZA IBNR</v>
          </cell>
          <cell r="D460">
            <v>0</v>
          </cell>
          <cell r="E460">
            <v>0</v>
          </cell>
          <cell r="F460">
            <v>984838.99</v>
          </cell>
          <cell r="G460">
            <v>984838.99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57052</v>
          </cell>
          <cell r="B461" t="str">
            <v>TROŠKOVI ZARADA</v>
          </cell>
          <cell r="C461" t="str">
            <v>PROMJENE REZERVISANJA ZA TROSKOVE LIKVIDACIJE STETA</v>
          </cell>
          <cell r="D461">
            <v>0</v>
          </cell>
          <cell r="E461">
            <v>0</v>
          </cell>
          <cell r="F461">
            <v>38680.519999999997</v>
          </cell>
          <cell r="G461">
            <v>38680.519999999997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5706</v>
          </cell>
          <cell r="B462" t="str">
            <v>TROŠKOVI POREZA I DOPRINOSA NA ZARADE</v>
          </cell>
          <cell r="C462" t="str">
            <v>PROMJENE BRUTO REZERVISANJA ZA ŠTETE,UDIO SAOSIGURAVAČA I REOSIGURAVAČA</v>
          </cell>
          <cell r="D462">
            <v>0</v>
          </cell>
          <cell r="E462">
            <v>0</v>
          </cell>
          <cell r="F462">
            <v>492888.77</v>
          </cell>
          <cell r="G462">
            <v>492888.77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5758</v>
          </cell>
          <cell r="B463" t="str">
            <v>OSTALI TROŠKOVI RADA</v>
          </cell>
          <cell r="C463" t="str">
            <v>Neto troškovi ostalih drugih tehničkih rezervisanja</v>
          </cell>
          <cell r="D463">
            <v>0</v>
          </cell>
          <cell r="E463">
            <v>0</v>
          </cell>
          <cell r="F463">
            <v>85521.79</v>
          </cell>
          <cell r="G463">
            <v>85521.79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576</v>
          </cell>
          <cell r="B464" t="str">
            <v>TROŠKOVI USLUGA FIZIČKIH LICA KOJA NE OBAVLJAJU DELATNOST</v>
          </cell>
          <cell r="C464" t="str">
            <v>Neto troškovi preventivne aktivnosti</v>
          </cell>
          <cell r="D464">
            <v>0</v>
          </cell>
          <cell r="E464">
            <v>0</v>
          </cell>
          <cell r="F464">
            <v>97115</v>
          </cell>
          <cell r="G464">
            <v>97115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5770</v>
          </cell>
          <cell r="B465" t="str">
            <v>TROŠKOVI REPREZENTACIJE ,REKLAME,SAJMOVA</v>
          </cell>
          <cell r="C465" t="str">
            <v>GARANTNI FOND</v>
          </cell>
          <cell r="D465">
            <v>0</v>
          </cell>
          <cell r="E465">
            <v>0</v>
          </cell>
          <cell r="F465">
            <v>555965.4</v>
          </cell>
          <cell r="G465">
            <v>555965.4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5771</v>
          </cell>
          <cell r="B466" t="str">
            <v>TROŠKOVI MATERIJALA I ENERGIJE</v>
          </cell>
          <cell r="C466" t="str">
            <v>NADZORNI ORGAN</v>
          </cell>
          <cell r="D466">
            <v>0</v>
          </cell>
          <cell r="E466">
            <v>0</v>
          </cell>
          <cell r="F466">
            <v>355146.08</v>
          </cell>
          <cell r="G466">
            <v>355146.08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57720</v>
          </cell>
          <cell r="B467" t="str">
            <v>TROŠKOVI USLUGA ODRŽAVANJA</v>
          </cell>
          <cell r="C467" t="str">
            <v>ISPRAVKA VRIJEDNOSTI PREMIJE OSIGURANAJ</v>
          </cell>
          <cell r="D467">
            <v>0</v>
          </cell>
          <cell r="E467">
            <v>0</v>
          </cell>
          <cell r="F467">
            <v>164206.01999999999</v>
          </cell>
          <cell r="G467">
            <v>164206.01999999999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57721</v>
          </cell>
          <cell r="B468" t="str">
            <v>POVRAĆAJ TROŠKOVA VEZANIH ZA RADNI ODNOS</v>
          </cell>
          <cell r="C468" t="str">
            <v>ISPRAVKA VRIJEDNOSTI OSTALIH POTRAZIVANJA</v>
          </cell>
          <cell r="D468">
            <v>0</v>
          </cell>
          <cell r="E468">
            <v>0</v>
          </cell>
          <cell r="F468">
            <v>122822.68</v>
          </cell>
          <cell r="G468">
            <v>122822.68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57722</v>
          </cell>
          <cell r="B469" t="str">
            <v>TROŠKOVI INTELEKTUALNIH I LIČNIH USLUGA</v>
          </cell>
          <cell r="C469" t="str">
            <v>ISPRAVKA VRIJEDNOSTI REGRESA</v>
          </cell>
          <cell r="D469">
            <v>0</v>
          </cell>
          <cell r="E469">
            <v>0</v>
          </cell>
          <cell r="F469">
            <v>-13157.37</v>
          </cell>
          <cell r="G469">
            <v>-13157.37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5773</v>
          </cell>
          <cell r="B470" t="str">
            <v>DAŽBINE KOJE NE ZAVISE OD POSLOVNOG REZULTATA OSIM TROŠKOVA OSIGURANJA</v>
          </cell>
          <cell r="C470" t="str">
            <v>POŽARNA TAKSA</v>
          </cell>
          <cell r="D470">
            <v>0</v>
          </cell>
          <cell r="E470">
            <v>0</v>
          </cell>
          <cell r="F470">
            <v>38592.449999999997</v>
          </cell>
          <cell r="G470">
            <v>38592.449999999997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57811</v>
          </cell>
          <cell r="B471" t="str">
            <v>TROŠKOVI USLUGA SAOBRAĆAJA I VEZA</v>
          </cell>
          <cell r="C471" t="str">
            <v>TROŠKOVI PRIBAVE OSIGURANJA</v>
          </cell>
          <cell r="D471">
            <v>0</v>
          </cell>
          <cell r="E471">
            <v>0</v>
          </cell>
          <cell r="F471">
            <v>567364.98</v>
          </cell>
          <cell r="G471">
            <v>567364.98</v>
          </cell>
          <cell r="H471">
            <v>0</v>
          </cell>
          <cell r="I471">
            <v>57999</v>
          </cell>
          <cell r="J471">
            <v>12.01</v>
          </cell>
          <cell r="K471">
            <v>35</v>
          </cell>
        </row>
        <row r="472">
          <cell r="A472" t="str">
            <v>57812</v>
          </cell>
          <cell r="B472" t="str">
            <v>TROŠKOVI PREMIJA OSIGURANJA</v>
          </cell>
          <cell r="C472" t="str">
            <v>AMORTIZACIJA</v>
          </cell>
          <cell r="D472">
            <v>0</v>
          </cell>
          <cell r="E472">
            <v>0</v>
          </cell>
          <cell r="F472">
            <v>330858.68</v>
          </cell>
          <cell r="G472">
            <v>330858.68</v>
          </cell>
          <cell r="H472">
            <v>0</v>
          </cell>
          <cell r="I472">
            <v>57999</v>
          </cell>
          <cell r="J472">
            <v>12.01</v>
          </cell>
          <cell r="K472">
            <v>35.01</v>
          </cell>
        </row>
        <row r="473">
          <cell r="A473" t="str">
            <v>578131</v>
          </cell>
          <cell r="B473" t="str">
            <v>TROŠKOVI PLATNOG PROMETA I BASNKARSKIH USLUGA</v>
          </cell>
          <cell r="C473" t="str">
            <v>TROŠKOVI ZARADA</v>
          </cell>
          <cell r="D473">
            <v>0</v>
          </cell>
          <cell r="E473">
            <v>0</v>
          </cell>
          <cell r="F473">
            <v>1304301.75</v>
          </cell>
          <cell r="G473">
            <v>1304301.75</v>
          </cell>
          <cell r="H473">
            <v>0</v>
          </cell>
          <cell r="I473">
            <v>57999</v>
          </cell>
          <cell r="J473">
            <v>12.01</v>
          </cell>
          <cell r="K473">
            <v>35.020000000000003</v>
          </cell>
        </row>
        <row r="474">
          <cell r="A474" t="str">
            <v>578132</v>
          </cell>
          <cell r="B474" t="str">
            <v>ZAKUPNINE</v>
          </cell>
          <cell r="C474" t="str">
            <v>TROŠKOVI POREZA I DOPRINOSA NA ZARADE</v>
          </cell>
          <cell r="D474">
            <v>0</v>
          </cell>
          <cell r="E474">
            <v>0</v>
          </cell>
          <cell r="F474">
            <v>820413.51</v>
          </cell>
          <cell r="G474">
            <v>820413.51</v>
          </cell>
          <cell r="H474">
            <v>0</v>
          </cell>
          <cell r="I474">
            <v>57999</v>
          </cell>
          <cell r="J474">
            <v>12.01</v>
          </cell>
          <cell r="K474">
            <v>35.03</v>
          </cell>
        </row>
        <row r="475">
          <cell r="A475" t="str">
            <v>578133</v>
          </cell>
          <cell r="B475" t="str">
            <v>TROŠKOVI USLUGA STRUČNOG OBRAZOVANJA</v>
          </cell>
          <cell r="C475" t="str">
            <v>OSTALI TROŠKOVI RADA</v>
          </cell>
          <cell r="D475">
            <v>0</v>
          </cell>
          <cell r="E475">
            <v>0</v>
          </cell>
          <cell r="F475">
            <v>232579.43</v>
          </cell>
          <cell r="G475">
            <v>232579.43</v>
          </cell>
          <cell r="H475">
            <v>0</v>
          </cell>
          <cell r="I475">
            <v>57999</v>
          </cell>
          <cell r="J475">
            <v>12.01</v>
          </cell>
          <cell r="K475">
            <v>35.04</v>
          </cell>
        </row>
        <row r="476">
          <cell r="A476" t="str">
            <v>57814</v>
          </cell>
          <cell r="B476" t="str">
            <v>OSTALI TROŠKOVI USLUGA</v>
          </cell>
          <cell r="C476" t="str">
            <v>TROŠKOVI USLUGA FIZIČKIH LICA KOJA NE OBAVLJAJU DELATNOST</v>
          </cell>
          <cell r="D476">
            <v>0</v>
          </cell>
          <cell r="E476">
            <v>0</v>
          </cell>
          <cell r="F476">
            <v>32532.880000000001</v>
          </cell>
          <cell r="G476">
            <v>32532.880000000001</v>
          </cell>
          <cell r="H476">
            <v>0</v>
          </cell>
          <cell r="I476">
            <v>57999</v>
          </cell>
          <cell r="J476">
            <v>12.01</v>
          </cell>
          <cell r="K476">
            <v>35.049999999999997</v>
          </cell>
        </row>
        <row r="477">
          <cell r="A477" t="str">
            <v>5781501</v>
          </cell>
          <cell r="B477" t="str">
            <v>Interni prenosi sa izvoda</v>
          </cell>
          <cell r="C477" t="str">
            <v>TROŠKOVI REPREZENTACIJE,REKLAME,SAJMOVA</v>
          </cell>
          <cell r="D477">
            <v>0</v>
          </cell>
          <cell r="E477">
            <v>0</v>
          </cell>
          <cell r="F477">
            <v>1902133.01</v>
          </cell>
          <cell r="G477">
            <v>1902133.01</v>
          </cell>
          <cell r="H477">
            <v>0</v>
          </cell>
          <cell r="I477">
            <v>57999</v>
          </cell>
          <cell r="J477">
            <v>12.01</v>
          </cell>
          <cell r="K477">
            <v>35.06</v>
          </cell>
        </row>
        <row r="478">
          <cell r="A478" t="str">
            <v>5781502</v>
          </cell>
          <cell r="B478" t="str">
            <v>BRUTO LIKVIDIRANE ŠTETE</v>
          </cell>
          <cell r="C478" t="str">
            <v>TROŠKOVI MATERIJALA I ENERGIJE</v>
          </cell>
          <cell r="D478">
            <v>0</v>
          </cell>
          <cell r="E478">
            <v>0</v>
          </cell>
          <cell r="F478">
            <v>226088.4</v>
          </cell>
          <cell r="G478">
            <v>226088.4</v>
          </cell>
          <cell r="H478">
            <v>0</v>
          </cell>
          <cell r="I478">
            <v>57999</v>
          </cell>
          <cell r="J478">
            <v>12.01</v>
          </cell>
          <cell r="K478">
            <v>35.07</v>
          </cell>
        </row>
        <row r="479">
          <cell r="A479" t="str">
            <v>5781503</v>
          </cell>
          <cell r="B479" t="str">
            <v>REGRESI</v>
          </cell>
          <cell r="C479" t="str">
            <v>TROŠKOVI USLUGA ODRŽAVANJA</v>
          </cell>
          <cell r="D479">
            <v>0</v>
          </cell>
          <cell r="E479">
            <v>0</v>
          </cell>
          <cell r="F479">
            <v>276069.69</v>
          </cell>
          <cell r="G479">
            <v>276069.69</v>
          </cell>
          <cell r="H479">
            <v>0</v>
          </cell>
          <cell r="I479">
            <v>57999</v>
          </cell>
          <cell r="J479">
            <v>12.01</v>
          </cell>
          <cell r="K479">
            <v>35.08</v>
          </cell>
        </row>
        <row r="480">
          <cell r="A480" t="str">
            <v>5781504</v>
          </cell>
          <cell r="B480" t="str">
            <v>UMANJENJE ZA UDJELE REOSIGURAVAČA</v>
          </cell>
          <cell r="C480" t="str">
            <v>POVRAĆAJ TROŠKOVA VEZANIH ZA RADNI ODNOS</v>
          </cell>
          <cell r="D480">
            <v>0</v>
          </cell>
          <cell r="E480">
            <v>0</v>
          </cell>
          <cell r="F480">
            <v>1533.21</v>
          </cell>
          <cell r="G480">
            <v>1533.21</v>
          </cell>
          <cell r="H480">
            <v>0</v>
          </cell>
          <cell r="I480">
            <v>57999</v>
          </cell>
          <cell r="J480">
            <v>12.01</v>
          </cell>
          <cell r="K480">
            <v>35.090000000000003</v>
          </cell>
        </row>
        <row r="481">
          <cell r="A481" t="str">
            <v>5781505</v>
          </cell>
          <cell r="B481" t="str">
            <v>UMANJENJE ZA UDJELE REOSIGURAVAČA-TRIGLAV</v>
          </cell>
          <cell r="C481" t="str">
            <v>TROŠKOVI  INTELEKTUALNIH I LIČNIH USLUGA</v>
          </cell>
          <cell r="D481">
            <v>0</v>
          </cell>
          <cell r="E481">
            <v>0</v>
          </cell>
          <cell r="F481">
            <v>40628.83</v>
          </cell>
          <cell r="G481">
            <v>40628.83</v>
          </cell>
          <cell r="H481">
            <v>0</v>
          </cell>
          <cell r="I481">
            <v>57999</v>
          </cell>
          <cell r="J481">
            <v>12.01</v>
          </cell>
          <cell r="K481">
            <v>36</v>
          </cell>
        </row>
        <row r="482">
          <cell r="A482" t="str">
            <v>5781506</v>
          </cell>
          <cell r="B482" t="str">
            <v>UMANJENJE ZA UDJELE REOSIGURAVAČA-TRIGLAV RE</v>
          </cell>
          <cell r="C482" t="str">
            <v>DAŽBINE KOJE NE ZAVISE OD POSLOVNOG REZULTATA OSIM TROŠKOVA OSIGURANJA</v>
          </cell>
          <cell r="D482">
            <v>0</v>
          </cell>
          <cell r="E482">
            <v>0</v>
          </cell>
          <cell r="F482">
            <v>280.97000000000003</v>
          </cell>
          <cell r="G482">
            <v>280.97000000000003</v>
          </cell>
          <cell r="H482">
            <v>0</v>
          </cell>
          <cell r="I482">
            <v>57999</v>
          </cell>
          <cell r="J482">
            <v>12.01</v>
          </cell>
          <cell r="K482">
            <v>36.01</v>
          </cell>
        </row>
        <row r="483">
          <cell r="A483" t="str">
            <v>5781507</v>
          </cell>
          <cell r="B483" t="str">
            <v>PROMJENE BRUTO REZERVISANJA ZA NASTALE PRIJAVLJENE ŠTETE</v>
          </cell>
          <cell r="C483" t="str">
            <v>TROŠKOVI USLUGA SAOBRAĆAJA I VEZA</v>
          </cell>
          <cell r="D483">
            <v>0</v>
          </cell>
          <cell r="E483">
            <v>0</v>
          </cell>
          <cell r="F483">
            <v>70279.149999999994</v>
          </cell>
          <cell r="G483">
            <v>70279.149999999994</v>
          </cell>
          <cell r="H483">
            <v>0</v>
          </cell>
          <cell r="I483">
            <v>57999</v>
          </cell>
          <cell r="J483">
            <v>12.01</v>
          </cell>
          <cell r="K483">
            <v>36.020000000000003</v>
          </cell>
        </row>
        <row r="484">
          <cell r="A484" t="str">
            <v>5781508</v>
          </cell>
          <cell r="B484" t="str">
            <v>PROMJENE BRUTO REZERVISANJA ZA IBNR</v>
          </cell>
          <cell r="C484" t="str">
            <v>TROŠKOVI PREMIJE OSIGURANJA</v>
          </cell>
          <cell r="D484">
            <v>0</v>
          </cell>
          <cell r="E484">
            <v>0</v>
          </cell>
          <cell r="F484">
            <v>103513.29</v>
          </cell>
          <cell r="G484">
            <v>103513.29</v>
          </cell>
          <cell r="H484">
            <v>0</v>
          </cell>
          <cell r="I484">
            <v>57999</v>
          </cell>
          <cell r="J484">
            <v>12.01</v>
          </cell>
          <cell r="K484">
            <v>36.03</v>
          </cell>
        </row>
        <row r="485">
          <cell r="A485" t="str">
            <v>5781509</v>
          </cell>
          <cell r="B485" t="str">
            <v>PROMJENE BRUTO REZERVISANJA ZA TROSKOVE LIKVIDACIJE</v>
          </cell>
          <cell r="C485" t="str">
            <v>TROŠKOVI PLATNOG PROMETA I BANKARSKIH USLUGA</v>
          </cell>
          <cell r="D485">
            <v>0</v>
          </cell>
          <cell r="E485">
            <v>0</v>
          </cell>
          <cell r="F485">
            <v>2549.54</v>
          </cell>
          <cell r="G485">
            <v>2549.54</v>
          </cell>
          <cell r="H485">
            <v>0</v>
          </cell>
          <cell r="I485">
            <v>57999</v>
          </cell>
          <cell r="J485">
            <v>12.01</v>
          </cell>
          <cell r="K485">
            <v>36.04</v>
          </cell>
        </row>
        <row r="486">
          <cell r="A486" t="str">
            <v>5781510</v>
          </cell>
          <cell r="B486" t="str">
            <v>PROMJENE BRUTO REZERVISANJA ZA ŠTETE,UDIO SAOSIGURAVAČA I REOSIGURAVAČA</v>
          </cell>
          <cell r="C486" t="str">
            <v>ZAKUPNINE</v>
          </cell>
          <cell r="D486">
            <v>0</v>
          </cell>
          <cell r="E486">
            <v>0</v>
          </cell>
          <cell r="F486">
            <v>35559.22</v>
          </cell>
          <cell r="G486">
            <v>35559.22</v>
          </cell>
          <cell r="H486">
            <v>0</v>
          </cell>
          <cell r="I486">
            <v>57999</v>
          </cell>
          <cell r="J486">
            <v>12.01</v>
          </cell>
          <cell r="K486">
            <v>36.049999999999997</v>
          </cell>
        </row>
        <row r="487">
          <cell r="A487" t="str">
            <v>5781511</v>
          </cell>
          <cell r="B487" t="str">
            <v>NETO TROŠKOVI PREVENTIVNE AKTIVNOSTI</v>
          </cell>
          <cell r="C487" t="str">
            <v>TROŠKOVI USLUGA STRUČNOG OBRAZOVANJA</v>
          </cell>
          <cell r="D487">
            <v>0</v>
          </cell>
          <cell r="E487">
            <v>0</v>
          </cell>
          <cell r="F487">
            <v>382.58</v>
          </cell>
          <cell r="G487">
            <v>382.58</v>
          </cell>
          <cell r="H487">
            <v>0</v>
          </cell>
          <cell r="I487">
            <v>57999</v>
          </cell>
          <cell r="J487">
            <v>12.01</v>
          </cell>
          <cell r="K487">
            <v>36.06</v>
          </cell>
        </row>
        <row r="488">
          <cell r="A488" t="str">
            <v>5781512</v>
          </cell>
          <cell r="B488" t="str">
            <v>TROŠKOVI GARANTNOG FONDA</v>
          </cell>
          <cell r="C488" t="str">
            <v>OSTALI TROŠKOVI USLUGA</v>
          </cell>
          <cell r="D488">
            <v>0</v>
          </cell>
          <cell r="E488">
            <v>0</v>
          </cell>
          <cell r="F488">
            <v>192023.3</v>
          </cell>
          <cell r="G488">
            <v>192023.3</v>
          </cell>
          <cell r="H488">
            <v>0</v>
          </cell>
          <cell r="I488">
            <v>57999</v>
          </cell>
          <cell r="J488">
            <v>12.01</v>
          </cell>
          <cell r="K488">
            <v>36.07</v>
          </cell>
        </row>
        <row r="489">
          <cell r="A489" t="str">
            <v>5792</v>
          </cell>
          <cell r="B489" t="str">
            <v>POKRIĆE TROŠKOVA NADZORNOG ORGANA</v>
          </cell>
          <cell r="C489" t="str">
            <v>AMORTIZACIJA</v>
          </cell>
          <cell r="D489">
            <v>0</v>
          </cell>
          <cell r="E489">
            <v>0</v>
          </cell>
          <cell r="F489">
            <v>224639.55</v>
          </cell>
          <cell r="G489">
            <v>224639.55</v>
          </cell>
          <cell r="H489">
            <v>0</v>
          </cell>
          <cell r="I489">
            <v>60999</v>
          </cell>
          <cell r="J489">
            <v>12.03</v>
          </cell>
          <cell r="K489">
            <v>35.01</v>
          </cell>
        </row>
        <row r="490">
          <cell r="A490" t="str">
            <v>57931</v>
          </cell>
          <cell r="B490" t="str">
            <v>TROŠKOVI ISPRAVKE VRIJEDNOSTI PREMIJE OSIGURANJA</v>
          </cell>
          <cell r="C490" t="str">
            <v>TROŠKOVI ZARADA</v>
          </cell>
          <cell r="D490">
            <v>0</v>
          </cell>
          <cell r="E490">
            <v>0</v>
          </cell>
          <cell r="F490">
            <v>1238142.96</v>
          </cell>
          <cell r="G490">
            <v>1238142.96</v>
          </cell>
          <cell r="H490">
            <v>0</v>
          </cell>
          <cell r="I490">
            <v>62999</v>
          </cell>
          <cell r="J490">
            <v>12.05</v>
          </cell>
          <cell r="K490">
            <v>35.020000000000003</v>
          </cell>
        </row>
        <row r="491">
          <cell r="A491" t="str">
            <v>57932</v>
          </cell>
          <cell r="B491" t="str">
            <v>TROŠKOVI ISPRAVKE VRIJEDNOSTI OSTALIH POTRAZIVANJA</v>
          </cell>
          <cell r="C491" t="str">
            <v>TROŠKOVI POREZA I DOPRINOSA NA ZARADE</v>
          </cell>
          <cell r="D491">
            <v>0</v>
          </cell>
          <cell r="E491">
            <v>0</v>
          </cell>
          <cell r="F491">
            <v>728275.58</v>
          </cell>
          <cell r="G491">
            <v>728275.58</v>
          </cell>
          <cell r="H491">
            <v>0</v>
          </cell>
          <cell r="I491">
            <v>63999</v>
          </cell>
          <cell r="J491">
            <v>12.06</v>
          </cell>
          <cell r="K491">
            <v>35.03</v>
          </cell>
        </row>
        <row r="492">
          <cell r="A492" t="str">
            <v>57933</v>
          </cell>
          <cell r="B492" t="str">
            <v>POŽARNA TAKSA</v>
          </cell>
          <cell r="C492" t="str">
            <v>OSTALI TROŠKOVI RADA</v>
          </cell>
          <cell r="D492">
            <v>0</v>
          </cell>
          <cell r="E492">
            <v>0</v>
          </cell>
          <cell r="F492">
            <v>456282.24</v>
          </cell>
          <cell r="G492">
            <v>456282.24</v>
          </cell>
          <cell r="H492">
            <v>0</v>
          </cell>
          <cell r="I492">
            <v>64999</v>
          </cell>
          <cell r="J492">
            <v>12.07</v>
          </cell>
          <cell r="K492">
            <v>35.04</v>
          </cell>
        </row>
        <row r="493">
          <cell r="A493" t="str">
            <v>5794</v>
          </cell>
          <cell r="B493" t="str">
            <v>Rashodi za neto troškove sticanja osiguranja</v>
          </cell>
          <cell r="C493" t="str">
            <v>TROŠKOVI USLUGA FIZIČKIH LICA KOJA NE OBAVLJAJU DELATNOST</v>
          </cell>
          <cell r="D493">
            <v>0</v>
          </cell>
          <cell r="E493">
            <v>0</v>
          </cell>
          <cell r="F493">
            <v>9602.77</v>
          </cell>
          <cell r="G493">
            <v>9602.77</v>
          </cell>
          <cell r="H493">
            <v>0</v>
          </cell>
          <cell r="I493">
            <v>65999</v>
          </cell>
          <cell r="J493">
            <v>12.14</v>
          </cell>
          <cell r="K493">
            <v>35.049999999999997</v>
          </cell>
        </row>
        <row r="494">
          <cell r="A494" t="str">
            <v>579501</v>
          </cell>
          <cell r="B494" t="str">
            <v>Rashodi za ostale operativne troškove</v>
          </cell>
          <cell r="C494" t="str">
            <v>TROŠKOVI REPREZENTACIJE ,REKLAME,SAJMOVA</v>
          </cell>
          <cell r="D494">
            <v>0</v>
          </cell>
          <cell r="E494">
            <v>0</v>
          </cell>
          <cell r="F494">
            <v>115688</v>
          </cell>
          <cell r="G494">
            <v>115688</v>
          </cell>
          <cell r="H494">
            <v>0</v>
          </cell>
          <cell r="I494">
            <v>69999</v>
          </cell>
          <cell r="J494">
            <v>12.18</v>
          </cell>
          <cell r="K494">
            <v>35.06</v>
          </cell>
        </row>
        <row r="495">
          <cell r="A495" t="str">
            <v>579502</v>
          </cell>
          <cell r="B495" t="str">
            <v>Troskovi procjene šteta</v>
          </cell>
          <cell r="C495" t="str">
            <v>TROŠKOVI MATERIJALA I ENERGIJE</v>
          </cell>
          <cell r="D495">
            <v>0</v>
          </cell>
          <cell r="E495">
            <v>0</v>
          </cell>
          <cell r="F495">
            <v>67422.740000000005</v>
          </cell>
          <cell r="G495">
            <v>67422.740000000005</v>
          </cell>
          <cell r="H495">
            <v>0</v>
          </cell>
          <cell r="I495">
            <v>69999</v>
          </cell>
          <cell r="J495">
            <v>12.09</v>
          </cell>
          <cell r="K495">
            <v>35.07</v>
          </cell>
        </row>
        <row r="496">
          <cell r="A496" t="str">
            <v>579503</v>
          </cell>
          <cell r="B496" t="str">
            <v>Umanjenje za prihode od provizije reosiguranja</v>
          </cell>
          <cell r="C496" t="str">
            <v>TROŠKOVI USLUGA ODRŽAVANJA</v>
          </cell>
          <cell r="D496">
            <v>0</v>
          </cell>
          <cell r="E496">
            <v>0</v>
          </cell>
          <cell r="F496">
            <v>191411.51</v>
          </cell>
          <cell r="G496">
            <v>191411.51</v>
          </cell>
          <cell r="H496">
            <v>0</v>
          </cell>
          <cell r="I496">
            <v>69999</v>
          </cell>
          <cell r="J496">
            <v>12.2</v>
          </cell>
          <cell r="K496">
            <v>35.08</v>
          </cell>
        </row>
        <row r="497">
          <cell r="A497" t="str">
            <v>579504</v>
          </cell>
          <cell r="B497" t="str">
            <v>Umanjenje za prihode od provizije reosiguranja-Triglav</v>
          </cell>
          <cell r="C497" t="str">
            <v>POVRAĆAJ TROŠKOVA VEZANIH ZA RADNI ODNOS</v>
          </cell>
          <cell r="D497">
            <v>0</v>
          </cell>
          <cell r="E497">
            <v>0</v>
          </cell>
          <cell r="F497">
            <v>6263.97</v>
          </cell>
          <cell r="G497">
            <v>6263.97</v>
          </cell>
          <cell r="H497">
            <v>0</v>
          </cell>
          <cell r="I497">
            <v>69999</v>
          </cell>
          <cell r="J497">
            <v>12.14</v>
          </cell>
          <cell r="K497">
            <v>35.090000000000003</v>
          </cell>
        </row>
        <row r="498">
          <cell r="A498" t="str">
            <v>579505</v>
          </cell>
          <cell r="B498" t="str">
            <v>Umanjenje za prihode od provizije re-Triglav RE</v>
          </cell>
          <cell r="C498" t="str">
            <v>TROŠKOVI INTELEKTUALNIH I LIČNIH USLUGA</v>
          </cell>
          <cell r="D498">
            <v>0</v>
          </cell>
          <cell r="E498">
            <v>0</v>
          </cell>
          <cell r="F498">
            <v>102271.92</v>
          </cell>
          <cell r="G498">
            <v>102271.92</v>
          </cell>
          <cell r="H498">
            <v>0</v>
          </cell>
          <cell r="I498">
            <v>69999</v>
          </cell>
          <cell r="J498">
            <v>12.14</v>
          </cell>
          <cell r="K498">
            <v>36</v>
          </cell>
        </row>
        <row r="499">
          <cell r="A499" t="str">
            <v>579506</v>
          </cell>
          <cell r="B499" t="str">
            <v>Promjene neto rezervisanja za bonuse, popuste i storno</v>
          </cell>
          <cell r="C499" t="str">
            <v>DAŽBINE KOJE NE ZAVISE OD POSLOVNOG REZULTATA OSIM TROŠKOVA OSIGURANJA</v>
          </cell>
          <cell r="D499">
            <v>0</v>
          </cell>
          <cell r="E499">
            <v>0</v>
          </cell>
          <cell r="F499">
            <v>31179.33</v>
          </cell>
          <cell r="G499">
            <v>31179.33</v>
          </cell>
          <cell r="H499">
            <v>0</v>
          </cell>
          <cell r="I499">
            <v>69999</v>
          </cell>
          <cell r="J499">
            <v>12.14</v>
          </cell>
          <cell r="K499">
            <v>36.01</v>
          </cell>
        </row>
        <row r="500">
          <cell r="A500" t="str">
            <v>579507</v>
          </cell>
          <cell r="B500" t="str">
            <v>Drugi revalorizacioni poslovni rashodi/prihodi</v>
          </cell>
          <cell r="C500" t="str">
            <v>TROŠKOVI USLUGA SAOBRAĆAJA I VEZA</v>
          </cell>
          <cell r="D500">
            <v>0</v>
          </cell>
          <cell r="E500">
            <v>0</v>
          </cell>
          <cell r="F500">
            <v>50517.37</v>
          </cell>
          <cell r="G500">
            <v>50517.37</v>
          </cell>
          <cell r="H500">
            <v>0</v>
          </cell>
          <cell r="I500">
            <v>69999</v>
          </cell>
          <cell r="J500">
            <v>12.19</v>
          </cell>
          <cell r="K500">
            <v>36.020000000000003</v>
          </cell>
        </row>
        <row r="501">
          <cell r="A501" t="str">
            <v>579508</v>
          </cell>
          <cell r="B501" t="str">
            <v>Drugi kamatni rashodi</v>
          </cell>
          <cell r="C501" t="str">
            <v>TROŠKOVI PREMIJA OSIGURANJA</v>
          </cell>
          <cell r="D501">
            <v>0</v>
          </cell>
          <cell r="E501">
            <v>0</v>
          </cell>
          <cell r="F501">
            <v>73029.48</v>
          </cell>
          <cell r="G501">
            <v>73029.48</v>
          </cell>
          <cell r="H501">
            <v>0</v>
          </cell>
          <cell r="I501">
            <v>69999</v>
          </cell>
          <cell r="J501">
            <v>12.17</v>
          </cell>
          <cell r="K501">
            <v>36.03</v>
          </cell>
        </row>
        <row r="502">
          <cell r="A502" t="str">
            <v>579509</v>
          </cell>
          <cell r="B502" t="str">
            <v>Rashodi od umanjenja vrijednosti finansijskih sredstava, raspoloživih za prodaju, vrijednovani po fer vrijednosti iznad visine kapitala</v>
          </cell>
          <cell r="C502" t="str">
            <v>TROŠKOVI PLATNOG PROMETA I BASNKARSKIH USLUGA</v>
          </cell>
          <cell r="D502">
            <v>0</v>
          </cell>
          <cell r="E502">
            <v>0</v>
          </cell>
          <cell r="F502">
            <v>40224.26</v>
          </cell>
          <cell r="G502">
            <v>40224.26</v>
          </cell>
          <cell r="H502">
            <v>0</v>
          </cell>
          <cell r="I502">
            <v>69999</v>
          </cell>
          <cell r="J502">
            <v>12.16</v>
          </cell>
          <cell r="K502">
            <v>36.04</v>
          </cell>
        </row>
        <row r="503">
          <cell r="A503" t="str">
            <v>579510</v>
          </cell>
          <cell r="B503" t="str">
            <v>Negativne kursne razlike</v>
          </cell>
          <cell r="C503" t="str">
            <v>ZAKUPNINE</v>
          </cell>
          <cell r="D503">
            <v>0</v>
          </cell>
          <cell r="E503">
            <v>0</v>
          </cell>
          <cell r="F503">
            <v>3740.19</v>
          </cell>
          <cell r="G503">
            <v>3740.19</v>
          </cell>
          <cell r="H503">
            <v>0</v>
          </cell>
          <cell r="I503">
            <v>69999</v>
          </cell>
          <cell r="J503">
            <v>12.15</v>
          </cell>
          <cell r="K503">
            <v>36.049999999999997</v>
          </cell>
        </row>
        <row r="504">
          <cell r="A504" t="str">
            <v>579511</v>
          </cell>
          <cell r="B504" t="str">
            <v>DRUGI RASHODI IZ FINANSIJSKIH OBAVEZA-PROVIZIJA ZA OBRADU KREDITA</v>
          </cell>
          <cell r="C504" t="str">
            <v>TROŠKOVI USLUGA STRUČNOG OBRAZOVANJA</v>
          </cell>
          <cell r="D504">
            <v>0</v>
          </cell>
          <cell r="E504">
            <v>0</v>
          </cell>
          <cell r="F504">
            <v>6034.54</v>
          </cell>
          <cell r="G504">
            <v>6034.54</v>
          </cell>
          <cell r="H504">
            <v>0</v>
          </cell>
          <cell r="I504">
            <v>69999</v>
          </cell>
          <cell r="J504">
            <v>12.19</v>
          </cell>
          <cell r="K504">
            <v>36.06</v>
          </cell>
        </row>
        <row r="505">
          <cell r="A505" t="str">
            <v>579512</v>
          </cell>
          <cell r="B505" t="str">
            <v>DRUGI RASHODI IZ FINANSIJSKIH OBAVEZA-ODRŽAVANJE EUROOBVEZNICA</v>
          </cell>
          <cell r="C505" t="str">
            <v>OSTALI TROŠKOVI USLUGA</v>
          </cell>
          <cell r="D505">
            <v>0</v>
          </cell>
          <cell r="E505">
            <v>0</v>
          </cell>
          <cell r="F505">
            <v>79249.78</v>
          </cell>
          <cell r="G505">
            <v>79249.78</v>
          </cell>
          <cell r="H505">
            <v>0</v>
          </cell>
          <cell r="I505">
            <v>69999</v>
          </cell>
          <cell r="J505">
            <v>12.19</v>
          </cell>
          <cell r="K505">
            <v>36.07</v>
          </cell>
        </row>
        <row r="506">
          <cell r="A506" t="str">
            <v>6000</v>
          </cell>
          <cell r="B506" t="str">
            <v>DRUGI FINANSIJSKI RASHODI KAMTE NA ZAKUP POSLOVNIH OBJEKATA</v>
          </cell>
          <cell r="C506" t="str">
            <v>Interni prenosi sa izvoda</v>
          </cell>
          <cell r="D506">
            <v>0</v>
          </cell>
          <cell r="E506">
            <v>0.01</v>
          </cell>
          <cell r="F506">
            <v>18664353.120000001</v>
          </cell>
          <cell r="G506">
            <v>18664353.109999999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7000</v>
          </cell>
          <cell r="B507" t="str">
            <v>DRUGI FINANSIJSKI RASHODI KAMTE NA ZAKUP POSLOVNIH OBJEKATA-LOVĆEN ŽIVOTNA</v>
          </cell>
          <cell r="C507" t="str">
            <v>BRUTO LIKVIDIRANE ŠTETE</v>
          </cell>
          <cell r="D507">
            <v>0</v>
          </cell>
          <cell r="E507">
            <v>0</v>
          </cell>
          <cell r="F507">
            <v>12923222.35</v>
          </cell>
          <cell r="G507">
            <v>0</v>
          </cell>
          <cell r="H507">
            <v>12923222.35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7001</v>
          </cell>
          <cell r="B508" t="str">
            <v>DRUGI FINANSIJSKI RASHODI KAMTE NA ZAKUP POSLOVNIH OBJEKATA-LOVĆEN AUTO</v>
          </cell>
          <cell r="C508" t="str">
            <v>REGRESI</v>
          </cell>
          <cell r="D508">
            <v>0</v>
          </cell>
          <cell r="E508">
            <v>0</v>
          </cell>
          <cell r="F508">
            <v>0</v>
          </cell>
          <cell r="G508">
            <v>332063.46000000002</v>
          </cell>
          <cell r="H508">
            <v>-332063.46000000002</v>
          </cell>
          <cell r="I508">
            <v>36999</v>
          </cell>
          <cell r="J508">
            <v>9.0299999999999994</v>
          </cell>
          <cell r="K508">
            <v>0</v>
          </cell>
        </row>
        <row r="509">
          <cell r="A509" t="str">
            <v>70040</v>
          </cell>
          <cell r="B509" t="str">
            <v>Amortizacija investicionih nekretnina</v>
          </cell>
          <cell r="C509" t="str">
            <v>UMANJENJE ZA UDJELE REOSIGURAVAČA</v>
          </cell>
          <cell r="D509">
            <v>0</v>
          </cell>
          <cell r="E509">
            <v>0</v>
          </cell>
          <cell r="F509">
            <v>0</v>
          </cell>
          <cell r="G509">
            <v>506786.22</v>
          </cell>
          <cell r="H509">
            <v>-506786.22</v>
          </cell>
          <cell r="I509">
            <v>42999</v>
          </cell>
          <cell r="J509">
            <v>9.0500000000000007</v>
          </cell>
          <cell r="K509">
            <v>0</v>
          </cell>
        </row>
        <row r="510">
          <cell r="A510" t="str">
            <v>70041</v>
          </cell>
          <cell r="B510" t="str">
            <v>RASHODI OD UMANJENJA VRIJEDNOSTI INVESTICIONIH NEKRETNINA-ZGRADE</v>
          </cell>
          <cell r="C510" t="str">
            <v>UMANJENJE ZA UDJELE REOSIGURAVAČA-TRIGLAV</v>
          </cell>
          <cell r="D510">
            <v>0</v>
          </cell>
          <cell r="E510">
            <v>0</v>
          </cell>
          <cell r="F510">
            <v>0</v>
          </cell>
          <cell r="G510">
            <v>447024.35</v>
          </cell>
          <cell r="H510">
            <v>-447024.35</v>
          </cell>
          <cell r="I510">
            <v>42999</v>
          </cell>
          <cell r="J510">
            <v>9.0500000000000007</v>
          </cell>
          <cell r="K510">
            <v>0</v>
          </cell>
        </row>
        <row r="511">
          <cell r="A511" t="str">
            <v>70042</v>
          </cell>
          <cell r="B511" t="str">
            <v>Amortizacija drugih nekretnina, postrojenja i opreme, koji su namijenjeni neposrednom obavljanju djelatnosti osiguranja</v>
          </cell>
          <cell r="C511" t="str">
            <v>UMANJENJE ZA UDJELE REOSIGURAVAČA-TRIGLAV RE</v>
          </cell>
          <cell r="D511">
            <v>0</v>
          </cell>
          <cell r="E511">
            <v>0</v>
          </cell>
          <cell r="F511">
            <v>0</v>
          </cell>
          <cell r="G511">
            <v>1347885.89</v>
          </cell>
          <cell r="H511">
            <v>-1347885.89</v>
          </cell>
          <cell r="I511">
            <v>42999</v>
          </cell>
          <cell r="J511">
            <v>9.0500000000000007</v>
          </cell>
          <cell r="K511">
            <v>0</v>
          </cell>
        </row>
        <row r="512">
          <cell r="A512" t="str">
            <v>70050</v>
          </cell>
          <cell r="B512" t="str">
            <v>Gubici od prodaje nekret.i opre. za obavljanje dje</v>
          </cell>
          <cell r="C512" t="str">
            <v>PROMJENE BRUTO REZERVISANJA ZA NASTALE PRIJAVLJENE ŠTETE</v>
          </cell>
          <cell r="D512">
            <v>0</v>
          </cell>
          <cell r="E512">
            <v>0</v>
          </cell>
          <cell r="F512">
            <v>0</v>
          </cell>
          <cell r="G512">
            <v>723020.81</v>
          </cell>
          <cell r="H512">
            <v>-723020.81</v>
          </cell>
          <cell r="I512">
            <v>45999</v>
          </cell>
          <cell r="J512">
            <v>9.06</v>
          </cell>
          <cell r="K512">
            <v>0</v>
          </cell>
        </row>
        <row r="513">
          <cell r="A513" t="str">
            <v>70051</v>
          </cell>
          <cell r="B513" t="str">
            <v>Ostali neposlovni i vanredni rashodi</v>
          </cell>
          <cell r="C513" t="str">
            <v>PROMJENE BRUTO REZERVISANJA ZA IBNR</v>
          </cell>
          <cell r="D513">
            <v>0</v>
          </cell>
          <cell r="E513">
            <v>0</v>
          </cell>
          <cell r="F513">
            <v>0</v>
          </cell>
          <cell r="G513">
            <v>984838.99</v>
          </cell>
          <cell r="H513">
            <v>-984838.99</v>
          </cell>
          <cell r="I513">
            <v>45999</v>
          </cell>
          <cell r="J513">
            <v>9.08</v>
          </cell>
          <cell r="K513">
            <v>0</v>
          </cell>
        </row>
        <row r="514">
          <cell r="A514" t="str">
            <v>70052</v>
          </cell>
          <cell r="B514" t="str">
            <v>Ostali neposlovni i vanredni rashodi NAV</v>
          </cell>
          <cell r="C514" t="str">
            <v>PROMJENE BRUTO REZERVISANJA ZA TROSKOVE LIKVIDACIJE</v>
          </cell>
          <cell r="D514">
            <v>0</v>
          </cell>
          <cell r="E514">
            <v>0</v>
          </cell>
          <cell r="F514">
            <v>38680.519999999997</v>
          </cell>
          <cell r="G514">
            <v>0</v>
          </cell>
          <cell r="H514">
            <v>38680.519999999997</v>
          </cell>
          <cell r="I514">
            <v>45999</v>
          </cell>
          <cell r="J514">
            <v>9.1</v>
          </cell>
          <cell r="K514">
            <v>0</v>
          </cell>
        </row>
        <row r="515">
          <cell r="A515" t="str">
            <v>7006</v>
          </cell>
          <cell r="B515" t="str">
            <v>OSTALI NEPOSLOVNI I VANREDNI RASHODI-REZERVACIJE ZA SUDSKE SPOROVE RADNIKA</v>
          </cell>
          <cell r="C515" t="str">
            <v>PROMJENE BRUTO REZERVISANJA ZA ŠTETE,UDIO SAOSIGURAVAČA I REOSIGURAVAČA</v>
          </cell>
          <cell r="D515">
            <v>0</v>
          </cell>
          <cell r="E515">
            <v>0</v>
          </cell>
          <cell r="F515">
            <v>492888.77</v>
          </cell>
          <cell r="G515">
            <v>0</v>
          </cell>
          <cell r="H515">
            <v>492888.77</v>
          </cell>
          <cell r="I515">
            <v>46999</v>
          </cell>
          <cell r="J515">
            <v>9.07</v>
          </cell>
          <cell r="K515">
            <v>0</v>
          </cell>
        </row>
        <row r="516">
          <cell r="A516" t="str">
            <v>7010</v>
          </cell>
          <cell r="B516" t="str">
            <v>Obračunate bruto premije osiguranja u državi</v>
          </cell>
          <cell r="C516" t="str">
            <v>NETO TROŠKOVI PREVENTIVNE AKTIVNOSTI</v>
          </cell>
          <cell r="D516">
            <v>0</v>
          </cell>
          <cell r="E516">
            <v>0</v>
          </cell>
          <cell r="F516">
            <v>97115</v>
          </cell>
          <cell r="G516">
            <v>0</v>
          </cell>
          <cell r="H516">
            <v>97115</v>
          </cell>
          <cell r="I516">
            <v>75999</v>
          </cell>
          <cell r="J516">
            <v>11.01</v>
          </cell>
          <cell r="K516">
            <v>0</v>
          </cell>
        </row>
        <row r="517">
          <cell r="A517" t="str">
            <v>7011</v>
          </cell>
          <cell r="B517" t="str">
            <v>Smanjenje za udjele reosiguravača u premijama osiguranja i za udjele retrocesionara u premijama reosiguranja u državi</v>
          </cell>
          <cell r="C517" t="str">
            <v>TROŠKOVI GARANTNOG FONDA</v>
          </cell>
          <cell r="D517">
            <v>0</v>
          </cell>
          <cell r="E517">
            <v>0</v>
          </cell>
          <cell r="F517">
            <v>555965.4</v>
          </cell>
          <cell r="G517">
            <v>0</v>
          </cell>
          <cell r="H517">
            <v>555965.4</v>
          </cell>
          <cell r="I517">
            <v>76999</v>
          </cell>
          <cell r="J517">
            <v>11.03</v>
          </cell>
          <cell r="K517">
            <v>0</v>
          </cell>
        </row>
        <row r="518">
          <cell r="A518" t="str">
            <v>7012</v>
          </cell>
          <cell r="B518" t="str">
            <v>Smanjenje za udjele reosiguravača u premijama osiguranja i za udjele retrocesionara u premijama reosiguranja u inostranstvu</v>
          </cell>
          <cell r="C518" t="str">
            <v>POKRIĆE TROŠKOVA NADZORNOG ORGANA</v>
          </cell>
          <cell r="D518">
            <v>0</v>
          </cell>
          <cell r="E518">
            <v>0</v>
          </cell>
          <cell r="F518">
            <v>355146.08</v>
          </cell>
          <cell r="G518">
            <v>0</v>
          </cell>
          <cell r="H518">
            <v>355146.08</v>
          </cell>
          <cell r="I518">
            <v>77999</v>
          </cell>
          <cell r="J518">
            <v>11.04</v>
          </cell>
          <cell r="K518">
            <v>0</v>
          </cell>
        </row>
        <row r="519">
          <cell r="A519" t="str">
            <v>7013</v>
          </cell>
          <cell r="B519" t="str">
            <v>Smanjenje za udjele reosiguravača u premijama osiguranja i za udjele retrocesionara u premijama reosiguranja u inostranstvu-povezana pravna lica-TRIGLAV</v>
          </cell>
          <cell r="C519" t="str">
            <v>TROŠKOVI ISPRAVKE VRIJEDNOSTI PREMIJE OSIGURANJA</v>
          </cell>
          <cell r="D519">
            <v>0</v>
          </cell>
          <cell r="E519">
            <v>0</v>
          </cell>
          <cell r="F519">
            <v>164206.01999999999</v>
          </cell>
          <cell r="G519">
            <v>0</v>
          </cell>
          <cell r="H519">
            <v>164206.01999999999</v>
          </cell>
          <cell r="I519">
            <v>77999</v>
          </cell>
          <cell r="J519">
            <v>11.05</v>
          </cell>
          <cell r="K519">
            <v>0</v>
          </cell>
        </row>
        <row r="520">
          <cell r="A520" t="str">
            <v>701310</v>
          </cell>
          <cell r="B520" t="str">
            <v>Smanjenje za udjele reosiguravača u premijama osiguranja i za udjele retrocesionara u premijama reosiguranja u inostranstvu-povezana pravna lica-TRIGLAV RE</v>
          </cell>
          <cell r="C520" t="str">
            <v>TROŠKOVI ISPRAVKE VRIJEDNOSTI OSTALIH POTRAZIVANJA</v>
          </cell>
          <cell r="D520">
            <v>0</v>
          </cell>
          <cell r="E520">
            <v>0</v>
          </cell>
          <cell r="F520">
            <v>122822.68</v>
          </cell>
          <cell r="G520">
            <v>0</v>
          </cell>
          <cell r="H520">
            <v>122822.68</v>
          </cell>
          <cell r="I520">
            <v>77999</v>
          </cell>
          <cell r="J520">
            <v>11.05</v>
          </cell>
          <cell r="K520">
            <v>0</v>
          </cell>
        </row>
        <row r="521">
          <cell r="A521" t="str">
            <v>701322</v>
          </cell>
          <cell r="B521" t="str">
            <v>Promjene bruto prenosnih premija u državi</v>
          </cell>
          <cell r="C521" t="str">
            <v>TROŠKOVI ISPRAVKE VRIJEDNOSTI REGRESA</v>
          </cell>
          <cell r="D521">
            <v>0</v>
          </cell>
          <cell r="E521">
            <v>0</v>
          </cell>
          <cell r="F521">
            <v>0</v>
          </cell>
          <cell r="G521">
            <v>13157.37</v>
          </cell>
          <cell r="H521">
            <v>-13157.37</v>
          </cell>
          <cell r="I521">
            <v>77999</v>
          </cell>
          <cell r="J521">
            <v>11.05</v>
          </cell>
          <cell r="K521">
            <v>0</v>
          </cell>
        </row>
        <row r="522">
          <cell r="A522" t="str">
            <v>7014</v>
          </cell>
          <cell r="B522" t="str">
            <v>Promjene bruto prenosnih premija za troškove pribave</v>
          </cell>
          <cell r="C522" t="str">
            <v>POŽARNA TAKSA</v>
          </cell>
          <cell r="D522">
            <v>0</v>
          </cell>
          <cell r="E522">
            <v>0</v>
          </cell>
          <cell r="F522">
            <v>38592.449999999997</v>
          </cell>
          <cell r="G522">
            <v>0</v>
          </cell>
          <cell r="H522">
            <v>38592.449999999997</v>
          </cell>
          <cell r="I522">
            <v>77999</v>
          </cell>
          <cell r="J522">
            <v>11.02</v>
          </cell>
          <cell r="K522">
            <v>0</v>
          </cell>
        </row>
        <row r="523">
          <cell r="A523" t="str">
            <v>702</v>
          </cell>
          <cell r="B523" t="str">
            <v>Promjene prenosnih premija za reosiguravajući dio u državi</v>
          </cell>
          <cell r="C523" t="str">
            <v>Rashodi za neto troškove sticanja osiguranja</v>
          </cell>
          <cell r="D523">
            <v>0</v>
          </cell>
          <cell r="E523">
            <v>0</v>
          </cell>
          <cell r="F523">
            <v>6139092.4199999999</v>
          </cell>
          <cell r="G523">
            <v>0</v>
          </cell>
          <cell r="H523">
            <v>6139092.4199999999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705</v>
          </cell>
          <cell r="B524" t="str">
            <v>Prihodi od prodaje zelenih karti</v>
          </cell>
          <cell r="C524" t="str">
            <v>Rashodi za ostale operativne troškove</v>
          </cell>
          <cell r="D524">
            <v>0</v>
          </cell>
          <cell r="E524">
            <v>0</v>
          </cell>
          <cell r="F524">
            <v>3423976.19</v>
          </cell>
          <cell r="G524">
            <v>0</v>
          </cell>
          <cell r="H524">
            <v>3423976.19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7050</v>
          </cell>
          <cell r="B525" t="str">
            <v>Prihodi od usluga procjene šteta</v>
          </cell>
          <cell r="C525" t="str">
            <v>Troskovi procjene šteta</v>
          </cell>
          <cell r="D525">
            <v>0</v>
          </cell>
          <cell r="E525">
            <v>0</v>
          </cell>
          <cell r="F525">
            <v>1294894.33</v>
          </cell>
          <cell r="G525">
            <v>0</v>
          </cell>
          <cell r="H525">
            <v>1294894.33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7060</v>
          </cell>
          <cell r="B526" t="str">
            <v>PRIHODI OD USLUGA ZA OBAVLJENE DRUGE POSLOVE OSIGURANJA</v>
          </cell>
          <cell r="C526" t="str">
            <v>Umanjenje za prihode od provizije reosiguranja</v>
          </cell>
          <cell r="D526">
            <v>0</v>
          </cell>
          <cell r="E526">
            <v>0</v>
          </cell>
          <cell r="F526">
            <v>0</v>
          </cell>
          <cell r="G526">
            <v>79639.740000000005</v>
          </cell>
          <cell r="H526">
            <v>-79639.740000000005</v>
          </cell>
          <cell r="I526">
            <v>73999</v>
          </cell>
          <cell r="J526">
            <v>12.21</v>
          </cell>
          <cell r="K526">
            <v>0</v>
          </cell>
        </row>
        <row r="527">
          <cell r="A527" t="str">
            <v>70608</v>
          </cell>
          <cell r="B527" t="str">
            <v>Prihodi od naplaćenih potraživanja iz ranijih godina</v>
          </cell>
          <cell r="C527" t="str">
            <v>Umanjenje za prihode od provizije reosiguranja-Triglav</v>
          </cell>
          <cell r="D527">
            <v>0</v>
          </cell>
          <cell r="E527">
            <v>0</v>
          </cell>
          <cell r="F527">
            <v>0</v>
          </cell>
          <cell r="G527">
            <v>439963.45</v>
          </cell>
          <cell r="H527">
            <v>-439963.45</v>
          </cell>
          <cell r="I527">
            <v>71999</v>
          </cell>
          <cell r="J527">
            <v>12.21</v>
          </cell>
          <cell r="K527">
            <v>0</v>
          </cell>
        </row>
        <row r="528">
          <cell r="A528" t="str">
            <v>706080</v>
          </cell>
          <cell r="B528" t="str">
            <v>Kamate od finansijskih sredstava, iskazanih po nabavnoj vrednosti</v>
          </cell>
          <cell r="C528" t="str">
            <v>Umanjenje za prihode od provizije re-Triglav RE</v>
          </cell>
          <cell r="D528">
            <v>0</v>
          </cell>
          <cell r="E528">
            <v>0</v>
          </cell>
          <cell r="F528">
            <v>0</v>
          </cell>
          <cell r="G528">
            <v>1239038.0900000001</v>
          </cell>
          <cell r="H528">
            <v>-1239038.0900000001</v>
          </cell>
          <cell r="I528">
            <v>71999</v>
          </cell>
          <cell r="J528">
            <v>12.21</v>
          </cell>
          <cell r="K528">
            <v>0</v>
          </cell>
        </row>
        <row r="529">
          <cell r="A529" t="str">
            <v>710</v>
          </cell>
          <cell r="B529" t="str">
            <v>KAMATE OD PLASMANA STRATESKIM PARTNERIMA KOJI NE SLUZE ZA POKRICE TEHNICKIH REZERVI</v>
          </cell>
          <cell r="C529" t="str">
            <v>Promjene neto rezervisanja za bonuse, popuste i storno</v>
          </cell>
          <cell r="D529">
            <v>0</v>
          </cell>
          <cell r="E529">
            <v>0</v>
          </cell>
          <cell r="F529">
            <v>49430.34</v>
          </cell>
          <cell r="G529">
            <v>0</v>
          </cell>
          <cell r="H529">
            <v>49430.34</v>
          </cell>
          <cell r="I529">
            <v>52999</v>
          </cell>
          <cell r="J529">
            <v>10.01</v>
          </cell>
          <cell r="K529">
            <v>0</v>
          </cell>
        </row>
        <row r="530">
          <cell r="A530" t="str">
            <v>712</v>
          </cell>
          <cell r="B530" t="str">
            <v>Kamate od finansijskih sredstava, raspoloživih za prodaju</v>
          </cell>
          <cell r="C530" t="str">
            <v>Promjene rezervisanja za izravnanje</v>
          </cell>
          <cell r="D530">
            <v>0</v>
          </cell>
          <cell r="E530">
            <v>0</v>
          </cell>
          <cell r="F530">
            <v>255.79</v>
          </cell>
          <cell r="G530">
            <v>0</v>
          </cell>
          <cell r="H530">
            <v>255.79</v>
          </cell>
          <cell r="I530">
            <v>47999</v>
          </cell>
          <cell r="J530">
            <v>10.029999999999999</v>
          </cell>
          <cell r="K530">
            <v>0</v>
          </cell>
        </row>
        <row r="531">
          <cell r="A531" t="str">
            <v>714</v>
          </cell>
          <cell r="B531" t="str">
            <v>PRIHODI OD KAMATE-LIZING</v>
          </cell>
          <cell r="C531" t="str">
            <v>Promjene neto drugih tehničkih rezervisanja</v>
          </cell>
          <cell r="D531">
            <v>0</v>
          </cell>
          <cell r="E531">
            <v>0</v>
          </cell>
          <cell r="F531">
            <v>85521.79</v>
          </cell>
          <cell r="G531">
            <v>0</v>
          </cell>
          <cell r="H531">
            <v>85521.79</v>
          </cell>
          <cell r="I531">
            <v>47999</v>
          </cell>
          <cell r="J531">
            <v>10.050000000000001</v>
          </cell>
          <cell r="K531">
            <v>0</v>
          </cell>
        </row>
        <row r="532">
          <cell r="A532" t="str">
            <v>7148</v>
          </cell>
          <cell r="B532" t="str">
            <v>DRUGI KAMATNI PRIHODI-LOVĆEN AUTO</v>
          </cell>
          <cell r="C532" t="str">
            <v>Promjena neto drugih tehničkih rezervisanja</v>
          </cell>
          <cell r="D532">
            <v>0</v>
          </cell>
          <cell r="E532">
            <v>0</v>
          </cell>
          <cell r="F532">
            <v>11222.03</v>
          </cell>
          <cell r="G532">
            <v>0</v>
          </cell>
          <cell r="H532">
            <v>11222.03</v>
          </cell>
          <cell r="I532">
            <v>47999</v>
          </cell>
          <cell r="J532">
            <v>10.050000000000001</v>
          </cell>
          <cell r="K532">
            <v>0</v>
          </cell>
        </row>
        <row r="533">
          <cell r="A533" t="str">
            <v>7230</v>
          </cell>
          <cell r="B533" t="str">
            <v>Prihodi od dividendi iz finansijskih sredstava, raspoloživih za prodaju</v>
          </cell>
          <cell r="C533" t="str">
            <v>Drugi revalorizacioni poslovni rashodi/prihodi</v>
          </cell>
          <cell r="D533">
            <v>0</v>
          </cell>
          <cell r="E533">
            <v>0</v>
          </cell>
          <cell r="F533">
            <v>0</v>
          </cell>
          <cell r="G533">
            <v>774.39</v>
          </cell>
          <cell r="H533">
            <v>-774.39</v>
          </cell>
          <cell r="I533">
            <v>431999</v>
          </cell>
          <cell r="J533">
            <v>8.0299999999999994</v>
          </cell>
          <cell r="K533">
            <v>0</v>
          </cell>
        </row>
        <row r="534">
          <cell r="A534" t="str">
            <v>7308</v>
          </cell>
          <cell r="B534" t="str">
            <v>Pozitivne kursne razlike</v>
          </cell>
          <cell r="C534" t="str">
            <v>Drugi kamatni rashodi</v>
          </cell>
          <cell r="D534">
            <v>0</v>
          </cell>
          <cell r="E534">
            <v>0</v>
          </cell>
          <cell r="F534">
            <v>143108.07999999999</v>
          </cell>
          <cell r="G534">
            <v>0</v>
          </cell>
          <cell r="H534">
            <v>143108.07999999999</v>
          </cell>
          <cell r="I534">
            <v>423999</v>
          </cell>
          <cell r="J534">
            <v>13.09</v>
          </cell>
          <cell r="K534">
            <v>0</v>
          </cell>
        </row>
        <row r="535">
          <cell r="A535" t="str">
            <v>7327</v>
          </cell>
          <cell r="B535" t="str">
            <v>Primljene zakupnine i drugi  prihodi od investicionih nekretnina</v>
          </cell>
          <cell r="C535" t="str">
            <v>Gubici od kapitalnih ulaganja u zavisna društva</v>
          </cell>
          <cell r="D535">
            <v>0</v>
          </cell>
          <cell r="E535">
            <v>0</v>
          </cell>
          <cell r="F535">
            <v>700000</v>
          </cell>
          <cell r="G535">
            <v>0</v>
          </cell>
          <cell r="H535">
            <v>700000</v>
          </cell>
          <cell r="I535">
            <v>442999</v>
          </cell>
          <cell r="J535">
            <v>13.26</v>
          </cell>
          <cell r="K535">
            <v>0</v>
          </cell>
        </row>
        <row r="536">
          <cell r="A536" t="str">
            <v>7340</v>
          </cell>
          <cell r="B536" t="str">
            <v>PRIMLJENE ZAKUPNINE I DRUGI PRIHODI OD INVEST. NEKRETNINE KOJI NE SLUZE ZA POKRICE TEHN.REZERVI</v>
          </cell>
          <cell r="C536" t="str">
            <v>Rashodi od umanjenja vrijednosti finansijskih sredstava, raspoloživih za prodaju, vrijednovani po fer vrijednosti iznad visine kapitala</v>
          </cell>
          <cell r="D536">
            <v>0</v>
          </cell>
          <cell r="E536">
            <v>0</v>
          </cell>
          <cell r="F536">
            <v>14452.16</v>
          </cell>
          <cell r="G536">
            <v>0</v>
          </cell>
          <cell r="H536">
            <v>14452.16</v>
          </cell>
          <cell r="I536">
            <v>444999</v>
          </cell>
          <cell r="J536">
            <v>13.11</v>
          </cell>
          <cell r="K536">
            <v>0</v>
          </cell>
        </row>
        <row r="537">
          <cell r="A537" t="str">
            <v>7350</v>
          </cell>
          <cell r="B537" t="str">
            <v>PRIMLJENE ZAKUPNINE I DRUGI  PRIHODI OD INVESTICIONIH NEKRETNINA-LOVĆEN ŽIVOT</v>
          </cell>
          <cell r="C537" t="str">
            <v>Negativne kursne razlike</v>
          </cell>
          <cell r="D537">
            <v>0</v>
          </cell>
          <cell r="E537">
            <v>0</v>
          </cell>
          <cell r="F537">
            <v>457.71</v>
          </cell>
          <cell r="G537">
            <v>0</v>
          </cell>
          <cell r="H537">
            <v>457.71</v>
          </cell>
          <cell r="I537">
            <v>493999</v>
          </cell>
          <cell r="J537">
            <v>13.12</v>
          </cell>
          <cell r="K537">
            <v>0</v>
          </cell>
        </row>
        <row r="538">
          <cell r="A538" t="str">
            <v>73600</v>
          </cell>
          <cell r="B538" t="str">
            <v>PRIMLJENE ZAKUPNINE I DRUGI  PRIHODI OD INVESTICIONIH NEKRETNINA-LOVĆEN AUTO</v>
          </cell>
          <cell r="C538" t="str">
            <v>DRUGI RASHODI IZ FINANSIJSKIH OBAVEZA-PROVIZIJA ZA OBRADU KREDITA</v>
          </cell>
          <cell r="D538">
            <v>0</v>
          </cell>
          <cell r="E538">
            <v>0</v>
          </cell>
          <cell r="F538">
            <v>108.08</v>
          </cell>
          <cell r="G538">
            <v>0</v>
          </cell>
          <cell r="H538">
            <v>108.08</v>
          </cell>
          <cell r="I538">
            <v>431999</v>
          </cell>
          <cell r="J538">
            <v>13.28</v>
          </cell>
          <cell r="K538">
            <v>0</v>
          </cell>
        </row>
        <row r="539">
          <cell r="A539" t="str">
            <v>736001</v>
          </cell>
          <cell r="B539" t="str">
            <v>Primljene zakupnine od vozila</v>
          </cell>
          <cell r="C539" t="str">
            <v>DRUGI RASHODI IZ FINANSIJSKIH OBAVEZA-ODRŽAVANJE EUROOBVEZNICA</v>
          </cell>
          <cell r="D539">
            <v>0</v>
          </cell>
          <cell r="E539">
            <v>0</v>
          </cell>
          <cell r="F539">
            <v>14946.62</v>
          </cell>
          <cell r="G539">
            <v>0</v>
          </cell>
          <cell r="H539">
            <v>14946.62</v>
          </cell>
          <cell r="I539">
            <v>431999</v>
          </cell>
          <cell r="J539">
            <v>13.28</v>
          </cell>
          <cell r="K539">
            <v>0</v>
          </cell>
        </row>
        <row r="540">
          <cell r="A540" t="str">
            <v>7391</v>
          </cell>
          <cell r="B540" t="str">
            <v>Prihodi od otuđenja drugih nekretnina, postrojenja i opreme, koji su namijenjeni za neposredno obavljanje djelatnosti osiguranja</v>
          </cell>
          <cell r="C540" t="str">
            <v>DRUGI FINANSIJSKI RASHODI KAMTE NA ZAKUP POSLOVNIH OBJEKATA</v>
          </cell>
          <cell r="D540">
            <v>0</v>
          </cell>
          <cell r="E540">
            <v>0</v>
          </cell>
          <cell r="F540">
            <v>12431.42</v>
          </cell>
          <cell r="G540">
            <v>0</v>
          </cell>
          <cell r="H540">
            <v>12431.42</v>
          </cell>
          <cell r="I540">
            <v>421999</v>
          </cell>
          <cell r="J540">
            <v>13.25</v>
          </cell>
          <cell r="K540">
            <v>0</v>
          </cell>
        </row>
        <row r="541">
          <cell r="A541" t="str">
            <v>73918</v>
          </cell>
          <cell r="B541" t="str">
            <v>Drugi prihodi</v>
          </cell>
          <cell r="C541" t="str">
            <v>DRUGI FINANSIJSKI RASHODI KAMTE NA ZAKUP POSLOVNIH OBJEKATA-LOVĆEN ŽIVOTNA</v>
          </cell>
          <cell r="D541">
            <v>0</v>
          </cell>
          <cell r="E541">
            <v>0</v>
          </cell>
          <cell r="F541">
            <v>12009.67</v>
          </cell>
          <cell r="G541">
            <v>0</v>
          </cell>
          <cell r="H541">
            <v>12009.67</v>
          </cell>
          <cell r="I541">
            <v>421999</v>
          </cell>
          <cell r="J541">
            <v>13.25</v>
          </cell>
          <cell r="K541">
            <v>0</v>
          </cell>
        </row>
        <row r="542">
          <cell r="A542" t="str">
            <v>739188</v>
          </cell>
          <cell r="B542" t="str">
            <v>DRUGI VANREDNI PRIHODI NAV</v>
          </cell>
          <cell r="C542" t="str">
            <v>DRUGI FINANSIJSKI RASHODI KAMTE NA ZAKUP POSLOVNIH OBJEKATA-LOVĆEN AUTO</v>
          </cell>
          <cell r="D542">
            <v>0</v>
          </cell>
          <cell r="E542">
            <v>0</v>
          </cell>
          <cell r="F542">
            <v>13066.49</v>
          </cell>
          <cell r="G542">
            <v>0</v>
          </cell>
          <cell r="H542">
            <v>13066.49</v>
          </cell>
          <cell r="I542">
            <v>421999</v>
          </cell>
          <cell r="J542">
            <v>13.25</v>
          </cell>
          <cell r="K542">
            <v>0</v>
          </cell>
        </row>
        <row r="543">
          <cell r="A543" t="str">
            <v>7400</v>
          </cell>
          <cell r="B543" t="str">
            <v>OST NEPOSL I VANRED PRIHODI I-SUDSKI SPOROVI RADNIKA</v>
          </cell>
          <cell r="C543" t="str">
            <v>Amortizacija investicionih nekretnina</v>
          </cell>
          <cell r="D543">
            <v>0</v>
          </cell>
          <cell r="E543">
            <v>0</v>
          </cell>
          <cell r="F543">
            <v>38945.57</v>
          </cell>
          <cell r="G543">
            <v>0</v>
          </cell>
          <cell r="H543">
            <v>38945.57</v>
          </cell>
          <cell r="I543">
            <v>414999</v>
          </cell>
          <cell r="J543">
            <v>13.14</v>
          </cell>
          <cell r="K543">
            <v>0</v>
          </cell>
        </row>
        <row r="544">
          <cell r="A544" t="str">
            <v>7410</v>
          </cell>
          <cell r="B544" t="str">
            <v>OSTALI NEPOSLOVNI I VANREDNI PRIHODI I-KORISCENJE IT INFRASTRUKTURE LZO</v>
          </cell>
          <cell r="C544" t="str">
            <v>Rashodi od umanjenja vrijednosti investicionih nekretnina</v>
          </cell>
          <cell r="D544">
            <v>0</v>
          </cell>
          <cell r="E544">
            <v>0</v>
          </cell>
          <cell r="F544">
            <v>34184</v>
          </cell>
          <cell r="G544">
            <v>0</v>
          </cell>
          <cell r="H544">
            <v>34184</v>
          </cell>
          <cell r="I544">
            <v>419999</v>
          </cell>
          <cell r="J544">
            <v>13.11</v>
          </cell>
          <cell r="K544">
            <v>0</v>
          </cell>
        </row>
        <row r="545">
          <cell r="A545" t="str">
            <v>74100</v>
          </cell>
          <cell r="B545" t="str">
            <v>DRUGI PRIHODI OD POVEZANIH PRAVNIH LICA-LOVĆEN ŽIVOTNA OSIGURANJA</v>
          </cell>
          <cell r="C545" t="str">
            <v>RASHODI OD UMANJENJA VRIJEDNOSTI INVESTICIONIH NEKRETNINA-ZGRADE</v>
          </cell>
          <cell r="D545">
            <v>0</v>
          </cell>
          <cell r="E545">
            <v>0</v>
          </cell>
          <cell r="F545">
            <v>26095.17</v>
          </cell>
          <cell r="G545">
            <v>0</v>
          </cell>
          <cell r="H545">
            <v>26095.17</v>
          </cell>
          <cell r="I545">
            <v>419999</v>
          </cell>
          <cell r="J545">
            <v>13.11</v>
          </cell>
          <cell r="K545">
            <v>0</v>
          </cell>
        </row>
        <row r="546">
          <cell r="A546" t="str">
            <v>7470</v>
          </cell>
          <cell r="B546" t="str">
            <v>PRIHODI OD NAKNADE ŠTETA</v>
          </cell>
          <cell r="C546" t="str">
            <v>Amortizacija drugih nekretnina, postrojenja i opreme, koji su namijenjeni neposrednom obavljanju djelatnosti osiguranja</v>
          </cell>
          <cell r="D546">
            <v>0</v>
          </cell>
          <cell r="E546">
            <v>0</v>
          </cell>
          <cell r="F546">
            <v>274.89</v>
          </cell>
          <cell r="G546">
            <v>0</v>
          </cell>
          <cell r="H546">
            <v>274.89</v>
          </cell>
          <cell r="I546">
            <v>493999</v>
          </cell>
          <cell r="J546">
            <v>13.27</v>
          </cell>
          <cell r="K546">
            <v>0</v>
          </cell>
        </row>
        <row r="547">
          <cell r="A547" t="str">
            <v>7471</v>
          </cell>
          <cell r="B547" t="str">
            <v>Obične akcije-upis pravnih lica</v>
          </cell>
          <cell r="C547" t="str">
            <v>Rashodi od umanjenja vrijednosti drugih nekretnina, postrojenja i opreme, koji su namijenjeni neposrednom obavljanju djelatnosti osiguranja</v>
          </cell>
          <cell r="D547">
            <v>0</v>
          </cell>
          <cell r="E547">
            <v>0</v>
          </cell>
          <cell r="F547">
            <v>97467.87</v>
          </cell>
          <cell r="G547">
            <v>0</v>
          </cell>
          <cell r="H547">
            <v>97467.87</v>
          </cell>
          <cell r="I547">
            <v>493999</v>
          </cell>
          <cell r="J547">
            <v>13.27</v>
          </cell>
          <cell r="K547">
            <v>0</v>
          </cell>
        </row>
        <row r="548">
          <cell r="A548" t="str">
            <v>7472</v>
          </cell>
          <cell r="B548" t="str">
            <v>Obične akcije-upis fizičkih lica</v>
          </cell>
          <cell r="C548" t="str">
            <v>Gubici od prodaje nekret.i opre. za obavljanje dje</v>
          </cell>
          <cell r="D548">
            <v>0</v>
          </cell>
          <cell r="E548">
            <v>0</v>
          </cell>
          <cell r="F548">
            <v>6722.27</v>
          </cell>
          <cell r="G548">
            <v>0</v>
          </cell>
          <cell r="H548">
            <v>6722.27</v>
          </cell>
          <cell r="I548">
            <v>493999</v>
          </cell>
          <cell r="J548">
            <v>13.27</v>
          </cell>
          <cell r="K548">
            <v>0</v>
          </cell>
        </row>
        <row r="549">
          <cell r="A549" t="str">
            <v>7490</v>
          </cell>
          <cell r="B549" t="str">
            <v>Neraspoređena čista dobit tekuće poslovne godine</v>
          </cell>
          <cell r="C549" t="str">
            <v>Ostali neposlovni i vanredni rashodi</v>
          </cell>
          <cell r="D549">
            <v>0</v>
          </cell>
          <cell r="E549">
            <v>0</v>
          </cell>
          <cell r="F549">
            <v>11476.73</v>
          </cell>
          <cell r="G549">
            <v>0</v>
          </cell>
          <cell r="H549">
            <v>11476.73</v>
          </cell>
          <cell r="I549">
            <v>493999</v>
          </cell>
          <cell r="J549">
            <v>13.28</v>
          </cell>
          <cell r="K549">
            <v>0</v>
          </cell>
        </row>
        <row r="550">
          <cell r="A550" t="str">
            <v>74900</v>
          </cell>
          <cell r="B550" t="str">
            <v>Preneseni čisti gubitak iz prethodnih godina</v>
          </cell>
          <cell r="C550" t="str">
            <v>Ostali neposlovni i vanredni rashodi NAV</v>
          </cell>
          <cell r="D550">
            <v>0</v>
          </cell>
          <cell r="E550">
            <v>0</v>
          </cell>
          <cell r="F550">
            <v>45470.21</v>
          </cell>
          <cell r="G550">
            <v>0</v>
          </cell>
          <cell r="H550">
            <v>45470.21</v>
          </cell>
          <cell r="I550">
            <v>493999</v>
          </cell>
          <cell r="J550">
            <v>13.28</v>
          </cell>
          <cell r="K550">
            <v>0</v>
          </cell>
        </row>
        <row r="551">
          <cell r="A551" t="str">
            <v>74903</v>
          </cell>
          <cell r="B551" t="str">
            <v>Višak iz revalorizacije vezan za nekretnine, postrojenja i opremu</v>
          </cell>
          <cell r="C551" t="str">
            <v>OSTALI NEPOSLOVNI I VANREDNI RASHODI-REZERVACIJE ZA SUDSKE SPOROVE RADNIKA</v>
          </cell>
          <cell r="D551">
            <v>0</v>
          </cell>
          <cell r="E551">
            <v>0</v>
          </cell>
          <cell r="F551">
            <v>3000</v>
          </cell>
          <cell r="G551">
            <v>0</v>
          </cell>
          <cell r="H551">
            <v>3000</v>
          </cell>
          <cell r="I551">
            <v>493999</v>
          </cell>
          <cell r="J551">
            <v>11.09</v>
          </cell>
          <cell r="K551">
            <v>0</v>
          </cell>
        </row>
        <row r="552">
          <cell r="A552" t="str">
            <v>74904</v>
          </cell>
          <cell r="B552" t="str">
            <v>Višak iz revalorizacije vezan za finansijska sredstva, raspoloživa za prodaju</v>
          </cell>
          <cell r="C552" t="str">
            <v>Manjak po popisu</v>
          </cell>
          <cell r="D552">
            <v>0</v>
          </cell>
          <cell r="E552">
            <v>0</v>
          </cell>
          <cell r="F552">
            <v>43148.44</v>
          </cell>
          <cell r="G552">
            <v>0</v>
          </cell>
          <cell r="H552">
            <v>43148.44</v>
          </cell>
          <cell r="I552">
            <v>493999</v>
          </cell>
          <cell r="J552">
            <v>11.09</v>
          </cell>
          <cell r="K552">
            <v>0</v>
          </cell>
        </row>
        <row r="553">
          <cell r="A553" t="str">
            <v>7500</v>
          </cell>
          <cell r="B553" t="str">
            <v>VIŠAK IZ REVALORIZACIJE VEZAN ZA FINANSIJSKA SREDSTVA, RASPOLOŽIVA ZA PRODAJU-EURO OBVEZNICE KOJE  SLUZE ZA POKRICE-10.03.2021</v>
          </cell>
          <cell r="C553" t="str">
            <v>Obračunate bruto premije osiguranja u državi</v>
          </cell>
          <cell r="D553">
            <v>0</v>
          </cell>
          <cell r="E553">
            <v>0</v>
          </cell>
          <cell r="F553">
            <v>0</v>
          </cell>
          <cell r="G553">
            <v>31963959.710000001</v>
          </cell>
          <cell r="H553">
            <v>-31963959.710000001</v>
          </cell>
          <cell r="I553">
            <v>6999</v>
          </cell>
          <cell r="J553">
            <v>7.01</v>
          </cell>
          <cell r="K553">
            <v>0</v>
          </cell>
        </row>
        <row r="554">
          <cell r="A554" t="str">
            <v>7550</v>
          </cell>
          <cell r="B554" t="str">
            <v>VIŠAK IZ REVALORIZACIJE VEZAN ZA FINANSIJSKA SREDSTVA, RASPOLOŽIVA ZA PRODAJU-EURO OBVEZNICE KOJE  SLUZE ZA POKRICE-21.04.2025.</v>
          </cell>
          <cell r="C554" t="str">
            <v>Smanjenje za udjele reosiguravača u premijama osiguranja i za udjele retrocesionara u premijama reosiguranja u državi</v>
          </cell>
          <cell r="D554">
            <v>0</v>
          </cell>
          <cell r="E554">
            <v>0</v>
          </cell>
          <cell r="F554">
            <v>56202.19</v>
          </cell>
          <cell r="G554">
            <v>0</v>
          </cell>
          <cell r="H554">
            <v>56202.19</v>
          </cell>
          <cell r="I554">
            <v>18999</v>
          </cell>
          <cell r="J554">
            <v>7.05</v>
          </cell>
          <cell r="K554">
            <v>0</v>
          </cell>
        </row>
        <row r="555">
          <cell r="A555" t="str">
            <v>7551</v>
          </cell>
          <cell r="B555" t="str">
            <v>VIŠAK IZ REVALORIZACIJE VEZAN ZA FINANSIJSKA SREDSTVA, RASPOLOŽIVA ZA PRODAJU-EURO OBVEZNICE KOJE  SLUZE ZA POKRICE-22.04.2026..</v>
          </cell>
          <cell r="C555" t="str">
            <v>Smanjenje za udjele reosiguravača u premijama osiguranja i za udjele retrocesionara u premijama reosiguranja u inostranstvu</v>
          </cell>
          <cell r="D555">
            <v>0</v>
          </cell>
          <cell r="E555">
            <v>0</v>
          </cell>
          <cell r="F555">
            <v>1066065.2</v>
          </cell>
          <cell r="G555">
            <v>0</v>
          </cell>
          <cell r="H555">
            <v>1066065.2</v>
          </cell>
          <cell r="I555">
            <v>18999</v>
          </cell>
          <cell r="J555">
            <v>7.05</v>
          </cell>
          <cell r="K555">
            <v>0</v>
          </cell>
        </row>
        <row r="556">
          <cell r="A556" t="str">
            <v>75580</v>
          </cell>
          <cell r="B556" t="str">
            <v>VIŠAK IZ REVALORIZACIJE VEZAN ZA FINANSIJSKA SREDSTVA, RASPOLOŽIVA ZA PRODAJU-EURO OBVEZNICE KOJE  SLUZE ZA POKRICE-10.03.2029.</v>
          </cell>
          <cell r="C556" t="str">
            <v>Smanjenje za udjele reosiguravača u premijama osiguranja i za udjele retrocesionara u premijama reosiguranja u inostranstvu-povezana pravna lica-TRIGLAV</v>
          </cell>
          <cell r="D556">
            <v>0</v>
          </cell>
          <cell r="E556">
            <v>0</v>
          </cell>
          <cell r="F556">
            <v>5349779.5999999996</v>
          </cell>
          <cell r="G556">
            <v>0</v>
          </cell>
          <cell r="H556">
            <v>5349779.5999999996</v>
          </cell>
          <cell r="I556">
            <v>16999</v>
          </cell>
          <cell r="J556">
            <v>7.05</v>
          </cell>
          <cell r="K556">
            <v>0</v>
          </cell>
        </row>
        <row r="557">
          <cell r="A557" t="str">
            <v>75581</v>
          </cell>
          <cell r="B557" t="str">
            <v>VIŠAK IZ REVALORIZACIJE VEZAN ZA FINANSIJSKA SREDSTVA, RASPOLOŽIVA ZA PRODAJU-EURO OBVEZNICE KOJE  SLUZE ZA POKRICE-22.04.2024</v>
          </cell>
          <cell r="C557" t="str">
            <v>Smanjenje za udjele reosiguravača u premijama osiguranja i za udjele retrocesionara u premijama reosiguranja u inostranstvu-povezana pravna lica-TRIGLAV RE</v>
          </cell>
          <cell r="D557">
            <v>0</v>
          </cell>
          <cell r="E557">
            <v>0</v>
          </cell>
          <cell r="F557">
            <v>3659778.3</v>
          </cell>
          <cell r="G557">
            <v>0</v>
          </cell>
          <cell r="H557">
            <v>3659778.3</v>
          </cell>
          <cell r="I557">
            <v>16999</v>
          </cell>
          <cell r="J557">
            <v>7.05</v>
          </cell>
          <cell r="K557">
            <v>0</v>
          </cell>
        </row>
        <row r="558">
          <cell r="A558" t="str">
            <v>7560</v>
          </cell>
          <cell r="B558" t="str">
            <v>DUGOROČNO UZETI ZAJMOVI  U INOSTRANSTVU-POVEZANA LICA TRIGLAV</v>
          </cell>
          <cell r="C558" t="str">
            <v>Promjene bruto prenosnih premija u državi</v>
          </cell>
          <cell r="D558">
            <v>0</v>
          </cell>
          <cell r="E558">
            <v>0</v>
          </cell>
          <cell r="F558">
            <v>0</v>
          </cell>
          <cell r="G558">
            <v>49501.93</v>
          </cell>
          <cell r="H558">
            <v>-49501.93</v>
          </cell>
          <cell r="I558">
            <v>19999</v>
          </cell>
          <cell r="J558">
            <v>7.06</v>
          </cell>
          <cell r="K558">
            <v>0</v>
          </cell>
        </row>
        <row r="559">
          <cell r="A559" t="str">
            <v>7562</v>
          </cell>
          <cell r="B559" t="str">
            <v>DUGOROČNO UZETI ZAJMOVI  U INOSTRANSTVU-POVEZANA LICA TRIGLAV-KAMATA PO KREDITU</v>
          </cell>
          <cell r="C559" t="str">
            <v>Promjene bruto prenosnih premija za troškove pribave</v>
          </cell>
          <cell r="D559">
            <v>0</v>
          </cell>
          <cell r="E559">
            <v>0</v>
          </cell>
          <cell r="F559">
            <v>0</v>
          </cell>
          <cell r="G559">
            <v>199810.29</v>
          </cell>
          <cell r="H559">
            <v>-199810.29</v>
          </cell>
          <cell r="I559">
            <v>19999</v>
          </cell>
          <cell r="J559">
            <v>12.02</v>
          </cell>
          <cell r="K559">
            <v>0</v>
          </cell>
        </row>
        <row r="560">
          <cell r="A560" t="str">
            <v>7580</v>
          </cell>
          <cell r="B560" t="str">
            <v>DUGOROČNE OBAVEZE IZ FINANSIJSKOG LIZINGA ZAKUP POSLOVNIH OBJEKATA</v>
          </cell>
          <cell r="C560" t="str">
            <v>Promjene prenosnih premija za reosiguravajući dio u državi</v>
          </cell>
          <cell r="D560">
            <v>0</v>
          </cell>
          <cell r="E560">
            <v>0</v>
          </cell>
          <cell r="F560">
            <v>0</v>
          </cell>
          <cell r="G560">
            <v>589991.42000000004</v>
          </cell>
          <cell r="H560">
            <v>-589991.42000000004</v>
          </cell>
          <cell r="I560">
            <v>20999</v>
          </cell>
          <cell r="J560">
            <v>7.08</v>
          </cell>
          <cell r="K560">
            <v>0</v>
          </cell>
        </row>
        <row r="561">
          <cell r="A561" t="str">
            <v>7600</v>
          </cell>
          <cell r="B561" t="str">
            <v>DUGOROČNE OBAVEZE IZ FINANSIJSKOG LIZINGA ZAKUP POSLOVNIH OBJEKATA-LOVĆEN ŽIVOTNA</v>
          </cell>
          <cell r="C561" t="str">
            <v>Prihodi od prodaje zelenih karti</v>
          </cell>
          <cell r="D561">
            <v>0</v>
          </cell>
          <cell r="E561">
            <v>0</v>
          </cell>
          <cell r="F561">
            <v>0</v>
          </cell>
          <cell r="G561">
            <v>503220</v>
          </cell>
          <cell r="H561">
            <v>-503220</v>
          </cell>
          <cell r="I561">
            <v>30999</v>
          </cell>
          <cell r="J561">
            <v>8.01</v>
          </cell>
          <cell r="K561">
            <v>0</v>
          </cell>
        </row>
        <row r="562">
          <cell r="A562" t="str">
            <v>7601</v>
          </cell>
          <cell r="B562" t="str">
            <v>DUGOROČNE OBAVEZE IZ FINANSIJSKOG LIZINGA ZAKUP POSLOVNIH OBJEKATA-LOVĆEN AUTO</v>
          </cell>
          <cell r="C562" t="str">
            <v>Prihodi od usluga procjene šteta</v>
          </cell>
          <cell r="D562">
            <v>0</v>
          </cell>
          <cell r="E562">
            <v>0</v>
          </cell>
          <cell r="F562">
            <v>0</v>
          </cell>
          <cell r="G562">
            <v>43266.87</v>
          </cell>
          <cell r="H562">
            <v>-43266.87</v>
          </cell>
          <cell r="I562">
            <v>30999</v>
          </cell>
          <cell r="J562">
            <v>8.01</v>
          </cell>
          <cell r="K562">
            <v>0</v>
          </cell>
        </row>
        <row r="563">
          <cell r="A563" t="str">
            <v>7602</v>
          </cell>
          <cell r="B563" t="str">
            <v>Druge dugoročne obaveze-stambeni fond</v>
          </cell>
          <cell r="C563" t="str">
            <v>PRIHODI OD USLUGA ZA OBAVLJENE DRUGE POSLOVE OSIGURANJA</v>
          </cell>
          <cell r="D563">
            <v>0</v>
          </cell>
          <cell r="E563">
            <v>0</v>
          </cell>
          <cell r="F563">
            <v>0</v>
          </cell>
          <cell r="G563">
            <v>306138.76</v>
          </cell>
          <cell r="H563">
            <v>-306138.76</v>
          </cell>
          <cell r="I563">
            <v>30999</v>
          </cell>
          <cell r="J563">
            <v>8.01</v>
          </cell>
          <cell r="K563">
            <v>0</v>
          </cell>
        </row>
        <row r="564">
          <cell r="A564" t="str">
            <v>76401</v>
          </cell>
          <cell r="B564" t="str">
            <v>Obaveze za odloženi porez na teret revalorizacionih rezervi</v>
          </cell>
          <cell r="C564" t="str">
            <v>PRIHODI OD PROMJENE  REZERVISANJA, OSIM TEHNIČKIH REZERVISANJA-JUBILARNE,OTPREMNINE I GODIŠNJI ODMORI</v>
          </cell>
          <cell r="D564">
            <v>0</v>
          </cell>
          <cell r="E564">
            <v>0</v>
          </cell>
          <cell r="F564">
            <v>0</v>
          </cell>
          <cell r="G564">
            <v>167739</v>
          </cell>
          <cell r="H564">
            <v>-167739</v>
          </cell>
          <cell r="I564">
            <v>30999</v>
          </cell>
          <cell r="J564">
            <v>8.02</v>
          </cell>
          <cell r="K564">
            <v>0</v>
          </cell>
        </row>
        <row r="565">
          <cell r="A565" t="str">
            <v>7690</v>
          </cell>
          <cell r="B565" t="str">
            <v>OBAVEZE ZA ODLOŽENI POREZ NA TERET REVALORIZACIONIH REZERVI-EURO OBVEZNICE KOJE  SLUŽE ZA POKRIĆE 10.03.2021.</v>
          </cell>
          <cell r="C565" t="str">
            <v>Prihodi od naplaćenih potraživanja iz ranijih godina</v>
          </cell>
          <cell r="D565">
            <v>0</v>
          </cell>
          <cell r="E565">
            <v>0</v>
          </cell>
          <cell r="F565">
            <v>0</v>
          </cell>
          <cell r="G565">
            <v>129.41999999999999</v>
          </cell>
          <cell r="H565">
            <v>-129.41999999999999</v>
          </cell>
          <cell r="I565">
            <v>30999</v>
          </cell>
          <cell r="J565">
            <v>8.0399999999999991</v>
          </cell>
          <cell r="K565">
            <v>0</v>
          </cell>
        </row>
        <row r="566">
          <cell r="A566" t="str">
            <v>7700</v>
          </cell>
          <cell r="B566" t="str">
            <v>OBAVEZE ZA ODLOŽENI POREZ NA TERET REVALORIZACIONIH REZERVI-EURO OBVEZNICE KOJE  SLUŽE ZA POKRIĆE 21.04.2025.</v>
          </cell>
          <cell r="C566" t="str">
            <v>Kamate od finansijskih sredstava, iskazanih po nabavnoj vrednosti</v>
          </cell>
          <cell r="D566">
            <v>0</v>
          </cell>
          <cell r="E566">
            <v>0</v>
          </cell>
          <cell r="F566">
            <v>0</v>
          </cell>
          <cell r="G566">
            <v>1386.9</v>
          </cell>
          <cell r="H566">
            <v>-1386.9</v>
          </cell>
          <cell r="I566">
            <v>383999</v>
          </cell>
          <cell r="J566">
            <v>13.02</v>
          </cell>
          <cell r="K566">
            <v>0</v>
          </cell>
        </row>
        <row r="567">
          <cell r="A567" t="str">
            <v>77002</v>
          </cell>
          <cell r="B567" t="str">
            <v>OBAVEZE ZA ODLOŽENI POREZ NA TERET REVALORIZACIONIH REZERVI-EURO OBVEZNICE KOJE  SLUŽE ZA POKRIĆE 22.04.2026.</v>
          </cell>
          <cell r="C567" t="str">
            <v>KAMATE OD PLASMANA STRATESKIM PARTNERIMA KOJI NE SLUZE ZA POKRICE TEHNICKIH REZERVI</v>
          </cell>
          <cell r="D567">
            <v>0</v>
          </cell>
          <cell r="E567">
            <v>0</v>
          </cell>
          <cell r="F567">
            <v>0</v>
          </cell>
          <cell r="G567">
            <v>26294.75</v>
          </cell>
          <cell r="H567">
            <v>-26294.75</v>
          </cell>
          <cell r="I567">
            <v>383999</v>
          </cell>
          <cell r="J567">
            <v>13.17</v>
          </cell>
          <cell r="K567">
            <v>0</v>
          </cell>
        </row>
        <row r="568">
          <cell r="A568" t="str">
            <v>7706</v>
          </cell>
          <cell r="B568" t="str">
            <v>OBAVEZE ZA ODLOŽENI POREZ NA TERET REVALORIZACIONIH REZERVI-EURO OBVEZNICE KOJE  SLUŽE ZA POKRIĆE 10.03.2029.</v>
          </cell>
          <cell r="C568" t="str">
            <v>Kamate od finansijskih sredstava, raspoloživih za prodaju</v>
          </cell>
          <cell r="D568">
            <v>0</v>
          </cell>
          <cell r="E568">
            <v>0</v>
          </cell>
          <cell r="F568">
            <v>0</v>
          </cell>
          <cell r="G568">
            <v>722483.96</v>
          </cell>
          <cell r="H568">
            <v>-722483.96</v>
          </cell>
          <cell r="I568">
            <v>383999</v>
          </cell>
          <cell r="J568">
            <v>13.02</v>
          </cell>
          <cell r="K568">
            <v>0</v>
          </cell>
        </row>
        <row r="569">
          <cell r="A569" t="str">
            <v>77090</v>
          </cell>
          <cell r="B569" t="str">
            <v>OBAVEZE ZA ODLOŽENI POREZ NA TERET REVALORIZACIONIH REZERVI-EURO OBVEZNICE KOJE  SLUŽE ZA POKRIĆE 22.04.2024</v>
          </cell>
          <cell r="C569" t="str">
            <v>PRIHODI OD KAMATE-LIZING</v>
          </cell>
          <cell r="D569">
            <v>0</v>
          </cell>
          <cell r="E569">
            <v>0</v>
          </cell>
          <cell r="F569">
            <v>0</v>
          </cell>
          <cell r="G569">
            <v>45232.68</v>
          </cell>
          <cell r="H569">
            <v>-45232.68</v>
          </cell>
          <cell r="I569">
            <v>402999</v>
          </cell>
          <cell r="J569">
            <v>13.04</v>
          </cell>
          <cell r="K569">
            <v>0</v>
          </cell>
        </row>
        <row r="570">
          <cell r="A570" t="str">
            <v>77098</v>
          </cell>
          <cell r="B570" t="str">
            <v>Obaveze za odloženi porez-amortizacija</v>
          </cell>
          <cell r="C570" t="str">
            <v>DRUGI KAMATNI PRIHODI-LOVĆEN AUTO</v>
          </cell>
          <cell r="D570">
            <v>0</v>
          </cell>
          <cell r="E570">
            <v>0</v>
          </cell>
          <cell r="F570">
            <v>0</v>
          </cell>
          <cell r="G570">
            <v>6997.77</v>
          </cell>
          <cell r="H570">
            <v>-6997.77</v>
          </cell>
          <cell r="I570">
            <v>383999</v>
          </cell>
          <cell r="J570">
            <v>13.17</v>
          </cell>
          <cell r="K570">
            <v>0</v>
          </cell>
        </row>
        <row r="571">
          <cell r="A571" t="str">
            <v>77240</v>
          </cell>
          <cell r="B571" t="str">
            <v xml:space="preserve">Rezervisanja za  jubilarne nagrade </v>
          </cell>
          <cell r="C571" t="str">
            <v>KAPITALNI DOBITAK OD FINANSIJSKIH SREDSTAVA RASPOLOZIV ZA PRODAJU</v>
          </cell>
          <cell r="D571">
            <v>0</v>
          </cell>
          <cell r="E571">
            <v>0</v>
          </cell>
          <cell r="F571">
            <v>0</v>
          </cell>
          <cell r="G571">
            <v>8496.69</v>
          </cell>
          <cell r="H571">
            <v>-8496.69</v>
          </cell>
          <cell r="I571">
            <v>410999</v>
          </cell>
          <cell r="J571">
            <v>13.04</v>
          </cell>
          <cell r="K571">
            <v>0</v>
          </cell>
        </row>
        <row r="572">
          <cell r="A572" t="str">
            <v>7732</v>
          </cell>
          <cell r="B572" t="str">
            <v>Rezervisanja za  otpremine prilikom penzionisanja</v>
          </cell>
          <cell r="C572" t="str">
            <v>Prihodi od dividendi iz finansijskih sredstava, raspoloživih za prodaju</v>
          </cell>
          <cell r="D572">
            <v>0</v>
          </cell>
          <cell r="E572">
            <v>0</v>
          </cell>
          <cell r="F572">
            <v>0</v>
          </cell>
          <cell r="G572">
            <v>6424.62</v>
          </cell>
          <cell r="H572">
            <v>-6424.62</v>
          </cell>
          <cell r="I572">
            <v>374999</v>
          </cell>
          <cell r="J572">
            <v>13.05</v>
          </cell>
          <cell r="K572">
            <v>0</v>
          </cell>
        </row>
        <row r="573">
          <cell r="A573" t="str">
            <v>7740</v>
          </cell>
          <cell r="B573" t="str">
            <v>Rezervisanja za godišnje odmore</v>
          </cell>
          <cell r="C573" t="str">
            <v>Pozitivne kursne razlike</v>
          </cell>
          <cell r="D573">
            <v>0</v>
          </cell>
          <cell r="E573">
            <v>0</v>
          </cell>
          <cell r="F573">
            <v>0</v>
          </cell>
          <cell r="G573">
            <v>10653.76</v>
          </cell>
          <cell r="H573">
            <v>-10653.76</v>
          </cell>
          <cell r="I573">
            <v>480999</v>
          </cell>
          <cell r="J573">
            <v>13.06</v>
          </cell>
          <cell r="K573">
            <v>0</v>
          </cell>
        </row>
        <row r="574">
          <cell r="A574" t="str">
            <v>7760</v>
          </cell>
          <cell r="B574" t="str">
            <v>REZERVISANJA ZA BONUSE PO OSNOVU OSTVARENOG REZULTATA</v>
          </cell>
          <cell r="C574" t="str">
            <v>Storniranje umanjenja vrijednosti pozajmica i drugih finansijskih sredstava u posjedu do dospijeća mjerenih po otplatnoj vrijednosti</v>
          </cell>
          <cell r="D574">
            <v>0</v>
          </cell>
          <cell r="E574">
            <v>0</v>
          </cell>
          <cell r="F574">
            <v>0</v>
          </cell>
          <cell r="G574">
            <v>84029.759999999995</v>
          </cell>
          <cell r="H574">
            <v>-84029.759999999995</v>
          </cell>
          <cell r="I574">
            <v>379999</v>
          </cell>
          <cell r="J574">
            <v>13.07</v>
          </cell>
          <cell r="K574">
            <v>0</v>
          </cell>
        </row>
        <row r="575">
          <cell r="A575" t="str">
            <v>7820</v>
          </cell>
          <cell r="B575" t="str">
            <v>OSTALA REZERVISANJA, OSIM TEHNIČKIH REZERVISANJA-REZERVISANE ŠTETE SAVA MONTENEGRA OD LOVĆENA RE</v>
          </cell>
          <cell r="C575" t="str">
            <v>Primljene zakupnine i drugi  prihodi od investicionih nekretnina</v>
          </cell>
          <cell r="D575">
            <v>0</v>
          </cell>
          <cell r="E575">
            <v>0</v>
          </cell>
          <cell r="F575">
            <v>0</v>
          </cell>
          <cell r="G575">
            <v>11442.12</v>
          </cell>
          <cell r="H575">
            <v>-11442.12</v>
          </cell>
          <cell r="I575">
            <v>379999</v>
          </cell>
          <cell r="J575">
            <v>13.07</v>
          </cell>
          <cell r="K575">
            <v>0</v>
          </cell>
        </row>
        <row r="576">
          <cell r="A576" t="str">
            <v>7821</v>
          </cell>
          <cell r="B576" t="str">
            <v>OSTALA REZERVISANJA OSIM TEHNIČKIH-REZERVACIJE ZA SUDSKE SPOROVE RADNIKA</v>
          </cell>
          <cell r="C576" t="str">
            <v>PRIMLJENE ZAKUPNINE I DRUGI PRIHODI OD INVEST. NEKRETNINE KOJI NE SLUZE ZA POKRICE TEHN.REZERVI</v>
          </cell>
          <cell r="D576">
            <v>0</v>
          </cell>
          <cell r="E576">
            <v>0</v>
          </cell>
          <cell r="F576">
            <v>0</v>
          </cell>
          <cell r="G576">
            <v>26081.53</v>
          </cell>
          <cell r="H576">
            <v>-26081.53</v>
          </cell>
          <cell r="I576">
            <v>379999</v>
          </cell>
          <cell r="J576">
            <v>13.07</v>
          </cell>
          <cell r="K576">
            <v>0</v>
          </cell>
        </row>
        <row r="577">
          <cell r="A577" t="str">
            <v>78291</v>
          </cell>
          <cell r="B577" t="str">
            <v>Neto  prenosne premije ostalih osiguranja</v>
          </cell>
          <cell r="C577" t="str">
            <v>PRIMLJENE ZAKUPNINE I DRUGI  PRIHODI OD INVESTICIONIH NEKRETNINA-LOVĆEN ŽIVOT</v>
          </cell>
          <cell r="D577">
            <v>0</v>
          </cell>
          <cell r="E577">
            <v>0</v>
          </cell>
          <cell r="F577">
            <v>0</v>
          </cell>
          <cell r="G577">
            <v>7200</v>
          </cell>
          <cell r="H577">
            <v>-7200</v>
          </cell>
          <cell r="I577">
            <v>379999</v>
          </cell>
          <cell r="J577">
            <v>13.07</v>
          </cell>
          <cell r="K577">
            <v>0</v>
          </cell>
        </row>
        <row r="578">
          <cell r="A578" t="str">
            <v>78292</v>
          </cell>
          <cell r="B578" t="str">
            <v>Udio reosiguranja u prenosnim premijama (+)</v>
          </cell>
          <cell r="C578" t="str">
            <v>PRIMLJENE ZAKUPNINE I DRUGI  PRIHODI OD INVESTICIONIH NEKRETNINA-LOVĆEN AUTO</v>
          </cell>
          <cell r="D578">
            <v>0</v>
          </cell>
          <cell r="E578">
            <v>0</v>
          </cell>
          <cell r="F578">
            <v>0</v>
          </cell>
          <cell r="G578">
            <v>63180</v>
          </cell>
          <cell r="H578">
            <v>-63180</v>
          </cell>
          <cell r="I578">
            <v>379999</v>
          </cell>
          <cell r="J578">
            <v>13.07</v>
          </cell>
          <cell r="K578">
            <v>0</v>
          </cell>
        </row>
        <row r="579">
          <cell r="A579" t="str">
            <v>78710</v>
          </cell>
          <cell r="B579" t="str">
            <v>Neto rezervisanja za bonuse, popuste i storno</v>
          </cell>
          <cell r="C579" t="str">
            <v>Primljene zakupnine od vozila</v>
          </cell>
          <cell r="D579">
            <v>0</v>
          </cell>
          <cell r="E579">
            <v>0</v>
          </cell>
          <cell r="F579">
            <v>0</v>
          </cell>
          <cell r="G579">
            <v>15600</v>
          </cell>
          <cell r="H579">
            <v>-15600</v>
          </cell>
          <cell r="I579">
            <v>379999</v>
          </cell>
          <cell r="J579">
            <v>13.23</v>
          </cell>
          <cell r="K579">
            <v>0</v>
          </cell>
        </row>
        <row r="580">
          <cell r="A580" t="str">
            <v>7872</v>
          </cell>
          <cell r="B580" t="str">
            <v>Neto rezervisanja za nastale prijavljene štete</v>
          </cell>
          <cell r="C580" t="str">
            <v>Prihodi od otuđenja drugih nekretnina, postrojenja i opreme, koji su namijenjeni za neposredno obavljanje djelatnosti osiguranja</v>
          </cell>
          <cell r="D580">
            <v>0</v>
          </cell>
          <cell r="E580">
            <v>0</v>
          </cell>
          <cell r="F580">
            <v>0</v>
          </cell>
          <cell r="G580">
            <v>21968.560000000001</v>
          </cell>
          <cell r="H580">
            <v>-21968.560000000001</v>
          </cell>
          <cell r="I580">
            <v>480999</v>
          </cell>
          <cell r="J580">
            <v>13.23</v>
          </cell>
          <cell r="K580">
            <v>0</v>
          </cell>
        </row>
        <row r="581">
          <cell r="A581" t="str">
            <v>7890</v>
          </cell>
          <cell r="B581" t="str">
            <v>Udio reosiguranja u rezervisanjima za nastale prijavljene štete  (+)</v>
          </cell>
          <cell r="C581" t="str">
            <v>Drugi prihodi</v>
          </cell>
          <cell r="D581">
            <v>0</v>
          </cell>
          <cell r="E581">
            <v>0</v>
          </cell>
          <cell r="F581">
            <v>0</v>
          </cell>
          <cell r="G581">
            <v>33518.6</v>
          </cell>
          <cell r="H581">
            <v>-33518.6</v>
          </cell>
          <cell r="I581">
            <v>480999</v>
          </cell>
          <cell r="J581">
            <v>13.23</v>
          </cell>
          <cell r="K581">
            <v>0</v>
          </cell>
        </row>
        <row r="582">
          <cell r="A582" t="str">
            <v>78900</v>
          </cell>
          <cell r="B582" t="str">
            <v>Udio saosiguranja u rezervisanjima za nastale prijavljene štete  (+)</v>
          </cell>
          <cell r="C582" t="str">
            <v>DRUGI VANREDNI PRIHODI NAV</v>
          </cell>
          <cell r="D582">
            <v>0</v>
          </cell>
          <cell r="E582">
            <v>0</v>
          </cell>
          <cell r="F582">
            <v>0</v>
          </cell>
          <cell r="G582">
            <v>305897.7</v>
          </cell>
          <cell r="H582">
            <v>-305897.7</v>
          </cell>
          <cell r="I582">
            <v>480999</v>
          </cell>
          <cell r="J582">
            <v>13.23</v>
          </cell>
          <cell r="K582">
            <v>0</v>
          </cell>
        </row>
        <row r="583">
          <cell r="A583" t="str">
            <v>78903</v>
          </cell>
          <cell r="B583" t="str">
            <v>UDIO SAOSIGURANJA U REZERVISANJIMA ZA NASTALE PRIJAVLJENE ŠTETE-PRIMLJENE PREMIJE U SAOSIGURANJE</v>
          </cell>
          <cell r="C583" t="str">
            <v>OST NEPOSL I VANRED PRIHODI I-SUDSKI SPOROVI RADNIKA</v>
          </cell>
          <cell r="D583">
            <v>0</v>
          </cell>
          <cell r="E583">
            <v>0</v>
          </cell>
          <cell r="F583">
            <v>0</v>
          </cell>
          <cell r="G583">
            <v>31858.34</v>
          </cell>
          <cell r="H583">
            <v>-31858.34</v>
          </cell>
          <cell r="I583">
            <v>480999</v>
          </cell>
          <cell r="J583">
            <v>13.23</v>
          </cell>
          <cell r="K583">
            <v>0</v>
          </cell>
        </row>
        <row r="584">
          <cell r="A584" t="str">
            <v>78908</v>
          </cell>
          <cell r="B584" t="str">
            <v>Neto rezervisanja za nastale neprijavljene štete</v>
          </cell>
          <cell r="C584" t="str">
            <v>OSTALI NEPOSLOVNI I VANREDNI PRIHODI I-KORISCENJE IT INFRASTRUKTURE LZO</v>
          </cell>
          <cell r="D584">
            <v>0</v>
          </cell>
          <cell r="E584">
            <v>0</v>
          </cell>
          <cell r="F584">
            <v>0</v>
          </cell>
          <cell r="G584">
            <v>3300</v>
          </cell>
          <cell r="H584">
            <v>-3300</v>
          </cell>
          <cell r="I584">
            <v>480999</v>
          </cell>
          <cell r="J584">
            <v>13.23</v>
          </cell>
          <cell r="K584">
            <v>0</v>
          </cell>
        </row>
        <row r="585">
          <cell r="A585" t="str">
            <v>78909</v>
          </cell>
          <cell r="B585" t="str">
            <v>Neto rezervisanja za troškove likvidacije šteta</v>
          </cell>
          <cell r="C585" t="str">
            <v>Višak po popisu</v>
          </cell>
          <cell r="D585">
            <v>0</v>
          </cell>
          <cell r="E585">
            <v>0</v>
          </cell>
          <cell r="F585">
            <v>0</v>
          </cell>
          <cell r="G585">
            <v>54565</v>
          </cell>
          <cell r="H585">
            <v>-54565</v>
          </cell>
          <cell r="I585">
            <v>480999</v>
          </cell>
          <cell r="J585">
            <v>13.23</v>
          </cell>
          <cell r="K585">
            <v>0</v>
          </cell>
        </row>
        <row r="586">
          <cell r="A586" t="str">
            <v>78980</v>
          </cell>
          <cell r="B586" t="str">
            <v>Neto rezervisanja za za izravnjanje rizika</v>
          </cell>
          <cell r="C586" t="str">
            <v>DRUGI PRIHODI OD POVEZANIH PRAVNIH LICA-LOVĆEN ŽIVOTNA OSIGURANJA</v>
          </cell>
          <cell r="D586">
            <v>0</v>
          </cell>
          <cell r="E586">
            <v>0</v>
          </cell>
          <cell r="F586">
            <v>0</v>
          </cell>
          <cell r="G586">
            <v>62488.2</v>
          </cell>
          <cell r="H586">
            <v>-62488.2</v>
          </cell>
          <cell r="I586">
            <v>480999</v>
          </cell>
          <cell r="J586">
            <v>13.23</v>
          </cell>
          <cell r="K586">
            <v>0</v>
          </cell>
        </row>
        <row r="587">
          <cell r="A587" t="str">
            <v>7899</v>
          </cell>
          <cell r="B587" t="str">
            <v>Neto druga tehnička rezervisanja za mjerodavan tehnički rezultat</v>
          </cell>
          <cell r="C587" t="str">
            <v>PRIHODI OD NAKNADE ŠTETA</v>
          </cell>
          <cell r="D587">
            <v>0</v>
          </cell>
          <cell r="E587">
            <v>0</v>
          </cell>
          <cell r="F587">
            <v>0</v>
          </cell>
          <cell r="G587">
            <v>29312.18</v>
          </cell>
          <cell r="H587">
            <v>-29312.18</v>
          </cell>
          <cell r="I587">
            <v>480999</v>
          </cell>
          <cell r="J587">
            <v>13.23</v>
          </cell>
          <cell r="K587">
            <v>0</v>
          </cell>
        </row>
        <row r="588">
          <cell r="A588" t="str">
            <v>9001</v>
          </cell>
          <cell r="B588" t="str">
            <v>EVIDENCIONI RAČUNI ZA ZATVARANJE GODINE</v>
          </cell>
          <cell r="C588" t="str">
            <v>Obične akcije-upis pravnih lica</v>
          </cell>
          <cell r="D588">
            <v>0</v>
          </cell>
          <cell r="E588">
            <v>10457885.539999999</v>
          </cell>
          <cell r="F588">
            <v>0</v>
          </cell>
          <cell r="G588">
            <v>1627.43</v>
          </cell>
          <cell r="H588">
            <v>-10459512.969999999</v>
          </cell>
          <cell r="I588">
            <v>131</v>
          </cell>
          <cell r="J588">
            <v>22.01</v>
          </cell>
          <cell r="K588">
            <v>0</v>
          </cell>
        </row>
        <row r="589">
          <cell r="A589" t="str">
            <v>9002</v>
          </cell>
          <cell r="C589" t="str">
            <v>Obične akcije-upis fizičkih lica</v>
          </cell>
          <cell r="D589">
            <v>0</v>
          </cell>
          <cell r="E589">
            <v>2039.28</v>
          </cell>
          <cell r="F589">
            <v>0</v>
          </cell>
          <cell r="G589">
            <v>-1627.43</v>
          </cell>
          <cell r="H589">
            <v>-411.84999999999991</v>
          </cell>
          <cell r="I589">
            <v>131</v>
          </cell>
          <cell r="J589">
            <v>22.01</v>
          </cell>
          <cell r="K589">
            <v>0</v>
          </cell>
        </row>
        <row r="590">
          <cell r="A590" t="str">
            <v>9210</v>
          </cell>
          <cell r="C590" t="str">
            <v>Neraspoređena čista dobit tekuće poslovne godine</v>
          </cell>
          <cell r="D590">
            <v>0</v>
          </cell>
          <cell r="E590">
            <v>643877.04</v>
          </cell>
          <cell r="F590">
            <v>644772.84</v>
          </cell>
          <cell r="G590">
            <v>895.8</v>
          </cell>
          <cell r="H590">
            <v>-6.9803718361072242E-11</v>
          </cell>
          <cell r="I590">
            <v>147</v>
          </cell>
          <cell r="J590">
            <v>22.12</v>
          </cell>
          <cell r="K590">
            <v>0</v>
          </cell>
        </row>
        <row r="591">
          <cell r="A591" t="str">
            <v>9250</v>
          </cell>
          <cell r="C591" t="str">
            <v>Preneseni čisti gubitak iz prethodnih godina</v>
          </cell>
          <cell r="D591">
            <v>2476884.2999999998</v>
          </cell>
          <cell r="E591">
            <v>0</v>
          </cell>
          <cell r="F591">
            <v>0</v>
          </cell>
          <cell r="G591">
            <v>644772.84</v>
          </cell>
          <cell r="H591">
            <v>1832111.46</v>
          </cell>
          <cell r="I591">
            <v>147</v>
          </cell>
          <cell r="J591">
            <v>22.12</v>
          </cell>
          <cell r="K591">
            <v>0</v>
          </cell>
        </row>
        <row r="592">
          <cell r="A592" t="str">
            <v>9410</v>
          </cell>
          <cell r="C592" t="str">
            <v>Višak iz revalorizacije vezan za nekretnine, postrojenja i opremu</v>
          </cell>
          <cell r="D592">
            <v>0</v>
          </cell>
          <cell r="E592">
            <v>0.1</v>
          </cell>
          <cell r="F592">
            <v>0</v>
          </cell>
          <cell r="G592">
            <v>0</v>
          </cell>
          <cell r="H592">
            <v>-0.1</v>
          </cell>
          <cell r="I592">
            <v>143</v>
          </cell>
          <cell r="J592">
            <v>22.1</v>
          </cell>
          <cell r="K592">
            <v>0</v>
          </cell>
        </row>
        <row r="593">
          <cell r="A593" t="str">
            <v>9440</v>
          </cell>
          <cell r="C593" t="str">
            <v>Višak iz revalorizacije vezan za finansijska sredstva, raspoloživa za prodaju</v>
          </cell>
          <cell r="D593">
            <v>0</v>
          </cell>
          <cell r="E593">
            <v>38849.97</v>
          </cell>
          <cell r="F593">
            <v>350.57</v>
          </cell>
          <cell r="G593">
            <v>26759.45</v>
          </cell>
          <cell r="H593">
            <v>-65258.850000000006</v>
          </cell>
          <cell r="I593">
            <v>145</v>
          </cell>
          <cell r="J593">
            <v>22.1</v>
          </cell>
          <cell r="K593">
            <v>0</v>
          </cell>
        </row>
        <row r="594">
          <cell r="A594" t="str">
            <v>944061</v>
          </cell>
          <cell r="C594" t="str">
            <v>VIŠAK IZ REVALORIZACIJE VEZAN ZA FINANSIJSKA SREDSTVA, RASPOLOŽIVA ZA PRODAJU-EURO OBVEZNICE KOJE  SLUZE ZA POKRICE-10.03.2021</v>
          </cell>
          <cell r="D594">
            <v>0</v>
          </cell>
          <cell r="E594">
            <v>178022.59</v>
          </cell>
          <cell r="F594">
            <v>172225.03</v>
          </cell>
          <cell r="G594">
            <v>10958.84</v>
          </cell>
          <cell r="H594">
            <v>-16756.399999999998</v>
          </cell>
          <cell r="I594">
            <v>145</v>
          </cell>
          <cell r="J594">
            <v>22.1</v>
          </cell>
          <cell r="K594">
            <v>0</v>
          </cell>
        </row>
        <row r="595">
          <cell r="A595" t="str">
            <v>944062</v>
          </cell>
          <cell r="C595" t="str">
            <v>VIŠAK IZ REVALORIZACIJE VEZAN ZA FINANSIJSKA SREDSTVA, RASPOLOŽIVA ZA PRODAJU-EURO OBVEZNICE KOJE  SLUZE ZA POKRICE-21.04.2025.</v>
          </cell>
          <cell r="D595">
            <v>0</v>
          </cell>
          <cell r="E595">
            <v>425254.56</v>
          </cell>
          <cell r="F595">
            <v>515518.88</v>
          </cell>
          <cell r="G595">
            <v>250877.55</v>
          </cell>
          <cell r="H595">
            <v>-160613.22999999998</v>
          </cell>
          <cell r="I595">
            <v>145</v>
          </cell>
          <cell r="J595">
            <v>22.1</v>
          </cell>
          <cell r="K595">
            <v>0</v>
          </cell>
        </row>
        <row r="596">
          <cell r="A596" t="str">
            <v>944063</v>
          </cell>
          <cell r="C596" t="str">
            <v>VIŠAK IZ REVALORIZACIJE VEZAN ZA FINANSIJSKA SREDSTVA, RASPOLOŽIVA ZA PRODAJU-EURO OBVEZNICE KOJE  SLUZE ZA POKRICE-22.04.2026..</v>
          </cell>
          <cell r="D596">
            <v>0</v>
          </cell>
          <cell r="E596">
            <v>84691.34</v>
          </cell>
          <cell r="F596">
            <v>118027.46</v>
          </cell>
          <cell r="G596">
            <v>81976.78</v>
          </cell>
          <cell r="H596">
            <v>-48640.659999999989</v>
          </cell>
          <cell r="I596">
            <v>145</v>
          </cell>
          <cell r="J596">
            <v>22.1</v>
          </cell>
          <cell r="K596">
            <v>0</v>
          </cell>
        </row>
        <row r="597">
          <cell r="A597" t="str">
            <v>944064</v>
          </cell>
          <cell r="C597" t="str">
            <v>VIŠAK IZ REVALORIZACIJE VEZAN ZA FINANSIJSKA SREDSTVA, RASPOLOŽIVA ZA PRODAJU-EURO OBVEZNICE KOJE  SLUZE ZA POKRICE-10.03.2029.</v>
          </cell>
          <cell r="D597">
            <v>0</v>
          </cell>
          <cell r="E597">
            <v>67164.44</v>
          </cell>
          <cell r="F597">
            <v>834397.84</v>
          </cell>
          <cell r="G597">
            <v>523019.45</v>
          </cell>
          <cell r="H597">
            <v>244213.9499999999</v>
          </cell>
          <cell r="I597">
            <v>145</v>
          </cell>
          <cell r="J597">
            <v>22.1</v>
          </cell>
          <cell r="K597">
            <v>0</v>
          </cell>
        </row>
        <row r="598">
          <cell r="A598" t="str">
            <v>944065</v>
          </cell>
          <cell r="C598" t="str">
            <v>VIŠAK IZ REVALORIZACIJE VEZAN ZA FINANSIJSKA SREDSTVA, RASPOLOŽIVA ZA PRODAJU-EURO OBVEZNICE KOJE  SLUZE ZA POKRICE-22.04.2024</v>
          </cell>
          <cell r="D598">
            <v>0</v>
          </cell>
          <cell r="E598">
            <v>101212.26</v>
          </cell>
          <cell r="F598">
            <v>172164.59</v>
          </cell>
          <cell r="G598">
            <v>91603.83</v>
          </cell>
          <cell r="H598">
            <v>-20651.5</v>
          </cell>
          <cell r="I598">
            <v>145</v>
          </cell>
          <cell r="J598">
            <v>22.1</v>
          </cell>
          <cell r="K598">
            <v>0</v>
          </cell>
        </row>
        <row r="599">
          <cell r="A599" t="str">
            <v>944066</v>
          </cell>
          <cell r="C599" t="str">
            <v>EURO OBVEZNICE KOJE  SLUZE ZA POKRICE-16.12.2027.</v>
          </cell>
          <cell r="D599">
            <v>0</v>
          </cell>
          <cell r="E599">
            <v>0</v>
          </cell>
          <cell r="F599">
            <v>12918</v>
          </cell>
          <cell r="G599">
            <v>0</v>
          </cell>
          <cell r="H599">
            <v>12918</v>
          </cell>
          <cell r="I599">
            <v>145</v>
          </cell>
          <cell r="J599">
            <v>22.1</v>
          </cell>
          <cell r="K599">
            <v>0</v>
          </cell>
        </row>
        <row r="600">
          <cell r="A600" t="str">
            <v>95108</v>
          </cell>
          <cell r="C600" t="str">
            <v>DUGOROČNO UZETI ZAJMOVI  U INOSTRANSTVU-POVEZANA LICA TRIGLAV</v>
          </cell>
          <cell r="D600">
            <v>0</v>
          </cell>
          <cell r="E600">
            <v>5000000</v>
          </cell>
          <cell r="F600">
            <v>1500000</v>
          </cell>
          <cell r="G600">
            <v>0</v>
          </cell>
          <cell r="H600">
            <v>-3500000</v>
          </cell>
          <cell r="I600">
            <v>213</v>
          </cell>
          <cell r="J600">
            <v>25.01</v>
          </cell>
          <cell r="K600">
            <v>0</v>
          </cell>
        </row>
        <row r="601">
          <cell r="A601" t="str">
            <v>951081</v>
          </cell>
          <cell r="C601" t="str">
            <v>DUGOROČNO UZETI ZAJMOVI  U INOSTRANSTVU-POVEZANA LICA TRIGLAV-KAMATA PO KREDITU</v>
          </cell>
          <cell r="D601">
            <v>0</v>
          </cell>
          <cell r="E601">
            <v>105312.5</v>
          </cell>
          <cell r="F601">
            <v>179990.28</v>
          </cell>
          <cell r="G601">
            <v>142927.78</v>
          </cell>
          <cell r="H601">
            <v>-68250</v>
          </cell>
          <cell r="I601">
            <v>213</v>
          </cell>
          <cell r="J601">
            <v>25.01</v>
          </cell>
          <cell r="K601">
            <v>0</v>
          </cell>
        </row>
        <row r="602">
          <cell r="A602" t="str">
            <v>9521</v>
          </cell>
          <cell r="C602" t="str">
            <v>DUGOROČNE OBAVEZE IZ FINANSIJSKOG LIZINGA ZAKUP POSLOVNIH OBJEKATA</v>
          </cell>
          <cell r="D602">
            <v>0</v>
          </cell>
          <cell r="E602">
            <v>178497.28</v>
          </cell>
          <cell r="F602">
            <v>15977.44</v>
          </cell>
          <cell r="G602">
            <v>-93556.28</v>
          </cell>
          <cell r="H602">
            <v>-68963.56</v>
          </cell>
          <cell r="I602">
            <v>215</v>
          </cell>
          <cell r="J602">
            <v>25.03</v>
          </cell>
          <cell r="K602">
            <v>0</v>
          </cell>
        </row>
        <row r="603">
          <cell r="A603" t="str">
            <v>95218</v>
          </cell>
          <cell r="C603" t="str">
            <v>DUGOROČNE OBAVEZE IZ FINANSIJSKOG LIZINGA ZAKUP POSLOVNIH OBJEKATA-LOVĆEN ŽIVOTNA</v>
          </cell>
          <cell r="D603">
            <v>0</v>
          </cell>
          <cell r="E603">
            <v>142790.54999999999</v>
          </cell>
          <cell r="F603">
            <v>0</v>
          </cell>
          <cell r="G603">
            <v>-75203.08</v>
          </cell>
          <cell r="H603">
            <v>-67587.469999999987</v>
          </cell>
          <cell r="I603">
            <v>215</v>
          </cell>
          <cell r="J603">
            <v>25.03</v>
          </cell>
          <cell r="K603">
            <v>0</v>
          </cell>
        </row>
        <row r="604">
          <cell r="A604" t="str">
            <v>952188</v>
          </cell>
          <cell r="C604" t="str">
            <v>DUGOROČNE OBAVEZE IZ FINANSIJSKOG LIZINGA ZAKUP POSLOVNIH OBJEKATA-LOVĆEN AUTO</v>
          </cell>
          <cell r="D604">
            <v>0</v>
          </cell>
          <cell r="E604">
            <v>129386.04</v>
          </cell>
          <cell r="F604">
            <v>0</v>
          </cell>
          <cell r="G604">
            <v>-113904.59</v>
          </cell>
          <cell r="H604">
            <v>-15481.449999999997</v>
          </cell>
          <cell r="I604">
            <v>215</v>
          </cell>
          <cell r="J604">
            <v>25.03</v>
          </cell>
          <cell r="K604">
            <v>0</v>
          </cell>
        </row>
        <row r="605">
          <cell r="A605" t="str">
            <v>9560</v>
          </cell>
          <cell r="C605" t="str">
            <v>Druge dugoročne obaveze-stambeni fond</v>
          </cell>
          <cell r="D605">
            <v>1209.43</v>
          </cell>
          <cell r="E605">
            <v>0</v>
          </cell>
          <cell r="F605">
            <v>0</v>
          </cell>
          <cell r="G605">
            <v>76.67</v>
          </cell>
          <cell r="H605">
            <v>1132.76</v>
          </cell>
          <cell r="I605">
            <v>237</v>
          </cell>
          <cell r="J605">
            <v>25.03</v>
          </cell>
          <cell r="K605">
            <v>0</v>
          </cell>
        </row>
        <row r="606">
          <cell r="A606" t="str">
            <v>9570</v>
          </cell>
          <cell r="C606" t="str">
            <v>Obaveze za odloženi porez na teret revalorizacionih rezervi</v>
          </cell>
          <cell r="D606">
            <v>0</v>
          </cell>
          <cell r="E606">
            <v>3842.3</v>
          </cell>
          <cell r="F606">
            <v>34.659999999999997</v>
          </cell>
          <cell r="G606">
            <v>2646.52</v>
          </cell>
          <cell r="H606">
            <v>-6454.16</v>
          </cell>
          <cell r="I606">
            <v>216</v>
          </cell>
          <cell r="J606">
            <v>25.04</v>
          </cell>
          <cell r="K606">
            <v>0</v>
          </cell>
        </row>
        <row r="607">
          <cell r="A607" t="str">
            <v>95706</v>
          </cell>
          <cell r="C607" t="str">
            <v>OBAVEZE ZA ODLOŽENI POREZ NA TERET REVALORIZACIONIH REZERVI-EURO OBVEZNICE KOJE  SLUŽE ZA POKRIĆE 10.03.2021.</v>
          </cell>
          <cell r="D607">
            <v>0</v>
          </cell>
          <cell r="E607">
            <v>17606.63</v>
          </cell>
          <cell r="F607">
            <v>17033.240000000002</v>
          </cell>
          <cell r="G607">
            <v>1083.8399999999999</v>
          </cell>
          <cell r="H607">
            <v>-1657.2299999999993</v>
          </cell>
          <cell r="I607">
            <v>216</v>
          </cell>
          <cell r="J607">
            <v>25.04</v>
          </cell>
          <cell r="K607">
            <v>0</v>
          </cell>
        </row>
        <row r="608">
          <cell r="A608" t="str">
            <v>95707</v>
          </cell>
          <cell r="C608" t="str">
            <v>OBAVEZE ZA ODLOŽENI POREZ NA TERET REVALORIZACIONIH REZERVI-EURO OBVEZNICE KOJE  SLUŽE ZA POKRIĆE 21.04.2025.</v>
          </cell>
          <cell r="D608">
            <v>0</v>
          </cell>
          <cell r="E608">
            <v>42058.14</v>
          </cell>
          <cell r="F608">
            <v>42058.14</v>
          </cell>
          <cell r="G608">
            <v>15884.83</v>
          </cell>
          <cell r="H608">
            <v>-15884.83</v>
          </cell>
          <cell r="I608">
            <v>216</v>
          </cell>
          <cell r="J608">
            <v>25.04</v>
          </cell>
          <cell r="K608">
            <v>0</v>
          </cell>
        </row>
        <row r="609">
          <cell r="A609" t="str">
            <v>95708</v>
          </cell>
          <cell r="C609" t="str">
            <v>OBAVEZE ZA ODLOŽENI POREZ NA TERET REVALORIZACIONIH REZERVI-EURO OBVEZNICE KOJE  SLUŽE ZA POKRIĆE 22.04.2026.</v>
          </cell>
          <cell r="D609">
            <v>0</v>
          </cell>
          <cell r="E609">
            <v>8376.07</v>
          </cell>
          <cell r="F609">
            <v>8376.07</v>
          </cell>
          <cell r="G609">
            <v>4810.62</v>
          </cell>
          <cell r="H609">
            <v>-4810.62</v>
          </cell>
          <cell r="I609">
            <v>216</v>
          </cell>
          <cell r="J609">
            <v>25.04</v>
          </cell>
          <cell r="K609">
            <v>0</v>
          </cell>
        </row>
        <row r="610">
          <cell r="A610" t="str">
            <v>95709</v>
          </cell>
          <cell r="C610" t="str">
            <v>OBAVEZE ZA ODLOŽENI POREZ NA TERET REVALORIZACIONIH REZERVI-EURO OBVEZNICE KOJE  SLUŽE ZA POKRIĆE 10.03.2029.</v>
          </cell>
          <cell r="D610">
            <v>0</v>
          </cell>
          <cell r="E610">
            <v>6642.64</v>
          </cell>
          <cell r="F610">
            <v>6642.64</v>
          </cell>
          <cell r="G610">
            <v>0</v>
          </cell>
          <cell r="H610">
            <v>0</v>
          </cell>
          <cell r="I610">
            <v>216</v>
          </cell>
          <cell r="J610">
            <v>25.04</v>
          </cell>
          <cell r="K610">
            <v>0</v>
          </cell>
        </row>
        <row r="611">
          <cell r="A611" t="str">
            <v>957090</v>
          </cell>
          <cell r="C611" t="str">
            <v>OBAVEZE ZA ODLOŽENI POREZ NA TERET REVALORIZACIONIH REZERVI-EURO OBVEZNICE KOJE  SLUŽE ZA POKRIĆE 22.04.2024</v>
          </cell>
          <cell r="D611">
            <v>0</v>
          </cell>
          <cell r="E611">
            <v>10010</v>
          </cell>
          <cell r="F611">
            <v>10010</v>
          </cell>
          <cell r="G611">
            <v>2042.46</v>
          </cell>
          <cell r="H611">
            <v>-2042.46</v>
          </cell>
          <cell r="I611">
            <v>216</v>
          </cell>
          <cell r="J611">
            <v>25.04</v>
          </cell>
          <cell r="K611">
            <v>0</v>
          </cell>
        </row>
        <row r="612">
          <cell r="A612" t="str">
            <v>9571</v>
          </cell>
          <cell r="C612" t="str">
            <v>Obaveze za odloženi porez-amortizacija</v>
          </cell>
          <cell r="D612">
            <v>0</v>
          </cell>
          <cell r="E612">
            <v>409744.08</v>
          </cell>
          <cell r="F612">
            <v>0</v>
          </cell>
          <cell r="G612">
            <v>0</v>
          </cell>
          <cell r="H612">
            <v>-409744.08</v>
          </cell>
          <cell r="I612">
            <v>216</v>
          </cell>
          <cell r="J612">
            <v>25.04</v>
          </cell>
          <cell r="K612">
            <v>0</v>
          </cell>
        </row>
        <row r="613">
          <cell r="A613" t="str">
            <v>9600</v>
          </cell>
          <cell r="C613" t="str">
            <v xml:space="preserve">Rezervisanja za  jubilarne nagrade </v>
          </cell>
          <cell r="D613">
            <v>0</v>
          </cell>
          <cell r="E613">
            <v>107252.57</v>
          </cell>
          <cell r="F613">
            <v>12796.42</v>
          </cell>
          <cell r="G613">
            <v>0</v>
          </cell>
          <cell r="H613">
            <v>-94456.150000000009</v>
          </cell>
          <cell r="I613">
            <v>160</v>
          </cell>
          <cell r="J613">
            <v>23.14</v>
          </cell>
          <cell r="K613">
            <v>0</v>
          </cell>
        </row>
        <row r="614">
          <cell r="A614" t="str">
            <v>9601</v>
          </cell>
          <cell r="C614" t="str">
            <v>Rezervisanja za  otpremine prilikom penzionisanja</v>
          </cell>
          <cell r="D614">
            <v>0</v>
          </cell>
          <cell r="E614">
            <v>208472.71</v>
          </cell>
          <cell r="F614">
            <v>0</v>
          </cell>
          <cell r="G614">
            <v>200729.78</v>
          </cell>
          <cell r="H614">
            <v>-409202.49</v>
          </cell>
          <cell r="I614">
            <v>160</v>
          </cell>
          <cell r="J614">
            <v>23.14</v>
          </cell>
          <cell r="K614">
            <v>0</v>
          </cell>
        </row>
        <row r="615">
          <cell r="A615" t="str">
            <v>9602</v>
          </cell>
          <cell r="C615" t="str">
            <v>Rezervisanja za godišnje odmore</v>
          </cell>
          <cell r="D615">
            <v>0</v>
          </cell>
          <cell r="E615">
            <v>167739</v>
          </cell>
          <cell r="F615">
            <v>167739</v>
          </cell>
          <cell r="G615">
            <v>197439.25</v>
          </cell>
          <cell r="H615">
            <v>-197439.25</v>
          </cell>
          <cell r="I615">
            <v>160</v>
          </cell>
          <cell r="J615">
            <v>23.14</v>
          </cell>
          <cell r="K615">
            <v>0</v>
          </cell>
        </row>
        <row r="616">
          <cell r="A616" t="str">
            <v>9603</v>
          </cell>
          <cell r="C616" t="str">
            <v>REZERVISANJA ZA BONUSE PO OSNOVU OSTVARENOG REZULTATA</v>
          </cell>
          <cell r="D616">
            <v>0</v>
          </cell>
          <cell r="E616">
            <v>90740.79</v>
          </cell>
          <cell r="F616">
            <v>39321.01</v>
          </cell>
          <cell r="G616">
            <v>60493.86</v>
          </cell>
          <cell r="H616">
            <v>-111913.63999999998</v>
          </cell>
          <cell r="I616">
            <v>160</v>
          </cell>
          <cell r="J616">
            <v>23.14</v>
          </cell>
          <cell r="K616">
            <v>0</v>
          </cell>
        </row>
        <row r="617">
          <cell r="A617" t="str">
            <v>967003</v>
          </cell>
          <cell r="C617" t="str">
            <v>OSTALA REZERVISANJA, OSIM TEHNIČKIH REZERVISANJA-REZERVISANE ŠTETE SAVA MONTENEGRA OD LOVĆENA RE</v>
          </cell>
          <cell r="D617">
            <v>0</v>
          </cell>
          <cell r="E617">
            <v>122779.95</v>
          </cell>
          <cell r="F617">
            <v>44188.09</v>
          </cell>
          <cell r="G617">
            <v>6465.25</v>
          </cell>
          <cell r="H617">
            <v>-85057.11</v>
          </cell>
          <cell r="I617">
            <v>164</v>
          </cell>
          <cell r="J617">
            <v>23.15</v>
          </cell>
          <cell r="K617">
            <v>0</v>
          </cell>
        </row>
        <row r="618">
          <cell r="A618" t="str">
            <v>967004</v>
          </cell>
          <cell r="C618" t="str">
            <v>OSTALA REZERVISANJA OSIM TEHNIČKIH-REZERVACIJE ZA SUDSKE SPOROVE RADNIKA</v>
          </cell>
          <cell r="D618">
            <v>0</v>
          </cell>
          <cell r="E618">
            <v>239451.85</v>
          </cell>
          <cell r="F618">
            <v>31858.34</v>
          </cell>
          <cell r="G618">
            <v>3000</v>
          </cell>
          <cell r="H618">
            <v>-210593.51</v>
          </cell>
          <cell r="I618">
            <v>164</v>
          </cell>
          <cell r="J618">
            <v>23.15</v>
          </cell>
          <cell r="K618">
            <v>0</v>
          </cell>
        </row>
        <row r="619">
          <cell r="A619" t="str">
            <v>9801</v>
          </cell>
          <cell r="C619" t="str">
            <v>Neto  prenosne premije ostalih osiguranja</v>
          </cell>
          <cell r="D619">
            <v>0</v>
          </cell>
          <cell r="E619">
            <v>13103913.24</v>
          </cell>
          <cell r="F619">
            <v>3430860.96</v>
          </cell>
          <cell r="G619">
            <v>3381359.03</v>
          </cell>
          <cell r="H619">
            <v>-13054411.310000001</v>
          </cell>
          <cell r="I619">
            <v>153</v>
          </cell>
          <cell r="J619">
            <v>23.02</v>
          </cell>
          <cell r="K619">
            <v>0</v>
          </cell>
        </row>
        <row r="620">
          <cell r="A620" t="str">
            <v>98021</v>
          </cell>
          <cell r="C620" t="str">
            <v>Udio reosiguranja u prenosnim premijama (+)</v>
          </cell>
          <cell r="D620">
            <v>1682494.63</v>
          </cell>
          <cell r="E620">
            <v>0</v>
          </cell>
          <cell r="F620">
            <v>3926312.89</v>
          </cell>
          <cell r="G620">
            <v>3336321.47</v>
          </cell>
          <cell r="H620">
            <v>2272486.0499999993</v>
          </cell>
          <cell r="I620">
            <v>41</v>
          </cell>
          <cell r="J620">
            <v>20.010000000000002</v>
          </cell>
          <cell r="K620">
            <v>0</v>
          </cell>
        </row>
        <row r="621">
          <cell r="A621" t="str">
            <v>9811</v>
          </cell>
          <cell r="C621" t="str">
            <v>Neto rezervisanja za bonuse, popuste i storno</v>
          </cell>
          <cell r="D621">
            <v>0</v>
          </cell>
          <cell r="E621">
            <v>36257.58</v>
          </cell>
          <cell r="F621">
            <v>35300.5</v>
          </cell>
          <cell r="G621">
            <v>84730.84</v>
          </cell>
          <cell r="H621">
            <v>-85687.92</v>
          </cell>
          <cell r="I621">
            <v>156</v>
          </cell>
          <cell r="J621">
            <v>23.07</v>
          </cell>
          <cell r="K621">
            <v>0</v>
          </cell>
        </row>
        <row r="622">
          <cell r="A622" t="str">
            <v>9821</v>
          </cell>
          <cell r="C622" t="str">
            <v>Neto rezervisanja za nastale prijavljene štete</v>
          </cell>
          <cell r="D622">
            <v>0</v>
          </cell>
          <cell r="E622">
            <v>6911863.75</v>
          </cell>
          <cell r="F622">
            <v>1426867.03</v>
          </cell>
          <cell r="G622">
            <v>703846.22</v>
          </cell>
          <cell r="H622">
            <v>-6188842.9399999995</v>
          </cell>
          <cell r="I622">
            <v>155</v>
          </cell>
          <cell r="J622">
            <v>23.03</v>
          </cell>
          <cell r="K622">
            <v>0</v>
          </cell>
        </row>
        <row r="623">
          <cell r="A623" t="str">
            <v>9822</v>
          </cell>
          <cell r="C623" t="str">
            <v>Udio reosiguranja u rezervisanjima za nastale prijavljene štete  (+)</v>
          </cell>
          <cell r="D623">
            <v>2467085.85</v>
          </cell>
          <cell r="E623">
            <v>0</v>
          </cell>
          <cell r="F623">
            <v>1614021.65</v>
          </cell>
          <cell r="G623">
            <v>2107240.42</v>
          </cell>
          <cell r="H623">
            <v>1973867.08</v>
          </cell>
          <cell r="I623">
            <v>43</v>
          </cell>
          <cell r="J623">
            <v>20.02</v>
          </cell>
          <cell r="K623">
            <v>0</v>
          </cell>
        </row>
        <row r="624">
          <cell r="A624" t="str">
            <v>9823</v>
          </cell>
          <cell r="C624" t="str">
            <v>Udio saosiguranja u rezervisanjima za nastale prijavljene štete  (+)</v>
          </cell>
          <cell r="D624">
            <v>4</v>
          </cell>
          <cell r="E624">
            <v>0</v>
          </cell>
          <cell r="F624">
            <v>0</v>
          </cell>
          <cell r="G624">
            <v>0</v>
          </cell>
          <cell r="H624">
            <v>4</v>
          </cell>
          <cell r="I624">
            <v>43</v>
          </cell>
          <cell r="J624">
            <v>20.02</v>
          </cell>
          <cell r="K624">
            <v>0</v>
          </cell>
        </row>
        <row r="625">
          <cell r="A625" t="str">
            <v>98231</v>
          </cell>
          <cell r="C625" t="str">
            <v>UDIO SAOSIGURANJA U REZERVISANJIMA ZA NASTALE PRIJAVLJENE ŠTETE-PRIMLJENE PREMIJE U SAOSIGURANJE</v>
          </cell>
          <cell r="D625">
            <v>0</v>
          </cell>
          <cell r="E625">
            <v>330</v>
          </cell>
          <cell r="F625">
            <v>330</v>
          </cell>
          <cell r="G625">
            <v>0</v>
          </cell>
          <cell r="H625">
            <v>0</v>
          </cell>
          <cell r="I625">
            <v>43</v>
          </cell>
          <cell r="J625">
            <v>20.02</v>
          </cell>
          <cell r="K625">
            <v>0</v>
          </cell>
        </row>
        <row r="626">
          <cell r="A626" t="str">
            <v>9831</v>
          </cell>
          <cell r="C626" t="str">
            <v>Neto rezervisanja za nastale neprijavljene štete</v>
          </cell>
          <cell r="D626">
            <v>0</v>
          </cell>
          <cell r="E626">
            <v>8663426.9299999997</v>
          </cell>
          <cell r="F626">
            <v>984838.99</v>
          </cell>
          <cell r="G626">
            <v>0</v>
          </cell>
          <cell r="H626">
            <v>-7678587.9399999995</v>
          </cell>
          <cell r="I626">
            <v>155</v>
          </cell>
          <cell r="J626">
            <v>23.04</v>
          </cell>
          <cell r="K626">
            <v>0</v>
          </cell>
        </row>
        <row r="627">
          <cell r="A627" t="str">
            <v>9841</v>
          </cell>
          <cell r="C627" t="str">
            <v>Neto rezervisanja za troškove likvidacije šteta</v>
          </cell>
          <cell r="D627">
            <v>0</v>
          </cell>
          <cell r="E627">
            <v>1288635.8999999999</v>
          </cell>
          <cell r="F627">
            <v>267799.7</v>
          </cell>
          <cell r="G627">
            <v>306480.21999999997</v>
          </cell>
          <cell r="H627">
            <v>-1327316.42</v>
          </cell>
          <cell r="I627">
            <v>155</v>
          </cell>
          <cell r="J627">
            <v>23.05</v>
          </cell>
          <cell r="K627">
            <v>0</v>
          </cell>
        </row>
        <row r="628">
          <cell r="A628" t="str">
            <v>9851</v>
          </cell>
          <cell r="C628" t="str">
            <v>Neto rezervisanja za za izravnjanje rizika</v>
          </cell>
          <cell r="D628">
            <v>0</v>
          </cell>
          <cell r="E628">
            <v>15726.7</v>
          </cell>
          <cell r="F628">
            <v>0</v>
          </cell>
          <cell r="G628">
            <v>255.79</v>
          </cell>
          <cell r="H628">
            <v>-15982.490000000002</v>
          </cell>
          <cell r="I628">
            <v>139</v>
          </cell>
          <cell r="J628">
            <v>23.06</v>
          </cell>
          <cell r="K628">
            <v>0</v>
          </cell>
        </row>
        <row r="629">
          <cell r="A629" t="str">
            <v>9891</v>
          </cell>
          <cell r="C629" t="str">
            <v>Neto druga tehnička rezervisanja</v>
          </cell>
          <cell r="D629">
            <v>0</v>
          </cell>
          <cell r="E629">
            <v>0</v>
          </cell>
          <cell r="F629">
            <v>0</v>
          </cell>
          <cell r="G629">
            <v>11222.03</v>
          </cell>
          <cell r="H629">
            <v>-11222.03</v>
          </cell>
          <cell r="I629">
            <v>156</v>
          </cell>
          <cell r="J629">
            <v>23.07</v>
          </cell>
          <cell r="K629">
            <v>0</v>
          </cell>
        </row>
        <row r="630">
          <cell r="A630" t="str">
            <v>98910</v>
          </cell>
          <cell r="C630" t="str">
            <v>Neto druga tehnička rezervisanja za mjerodavan tehnički rezultat</v>
          </cell>
          <cell r="D630">
            <v>0</v>
          </cell>
          <cell r="E630">
            <v>72894.740000000005</v>
          </cell>
          <cell r="F630">
            <v>0</v>
          </cell>
          <cell r="G630">
            <v>85521.79</v>
          </cell>
          <cell r="H630">
            <v>-158416.53</v>
          </cell>
          <cell r="I630">
            <v>157</v>
          </cell>
          <cell r="J630">
            <v>23.07</v>
          </cell>
          <cell r="K630">
            <v>0</v>
          </cell>
        </row>
        <row r="631">
          <cell r="A631" t="str">
            <v>9999</v>
          </cell>
          <cell r="C631" t="str">
            <v>EVIDENCIONI RAČUNI ZA ZATVARANJE GODINE</v>
          </cell>
          <cell r="D631">
            <v>0.02</v>
          </cell>
          <cell r="E631">
            <v>0</v>
          </cell>
          <cell r="F631">
            <v>0</v>
          </cell>
          <cell r="G631">
            <v>0</v>
          </cell>
          <cell r="H631">
            <v>0.02</v>
          </cell>
          <cell r="I631">
            <v>0</v>
          </cell>
          <cell r="J631">
            <v>0</v>
          </cell>
          <cell r="K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C707">
            <v>0</v>
          </cell>
          <cell r="D707">
            <v>0</v>
          </cell>
          <cell r="E707">
            <v>-374443.31</v>
          </cell>
          <cell r="F707">
            <v>42703.54</v>
          </cell>
          <cell r="G707">
            <v>20788</v>
          </cell>
          <cell r="H707">
            <v>-352527.77</v>
          </cell>
        </row>
        <row r="708">
          <cell r="C708">
            <v>-714799.95</v>
          </cell>
          <cell r="D708">
            <v>0</v>
          </cell>
        </row>
        <row r="709">
          <cell r="D709">
            <v>0</v>
          </cell>
        </row>
        <row r="710">
          <cell r="C710">
            <v>-3066.0000000204891</v>
          </cell>
          <cell r="D710">
            <v>0</v>
          </cell>
        </row>
        <row r="711">
          <cell r="D711">
            <v>0</v>
          </cell>
        </row>
        <row r="712">
          <cell r="C712">
            <v>0</v>
          </cell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C715">
            <v>0</v>
          </cell>
          <cell r="D715">
            <v>0</v>
          </cell>
        </row>
        <row r="716">
          <cell r="D716">
            <v>0</v>
          </cell>
        </row>
        <row r="717">
          <cell r="C717">
            <v>0</v>
          </cell>
          <cell r="D717">
            <v>0</v>
          </cell>
          <cell r="G717">
            <v>30582</v>
          </cell>
          <cell r="H717">
            <v>6</v>
          </cell>
          <cell r="I717">
            <v>183492</v>
          </cell>
        </row>
        <row r="718">
          <cell r="D718">
            <v>0</v>
          </cell>
        </row>
        <row r="719">
          <cell r="C719">
            <v>0</v>
          </cell>
          <cell r="D719">
            <v>0</v>
          </cell>
        </row>
        <row r="720">
          <cell r="C720">
            <v>0</v>
          </cell>
          <cell r="D720">
            <v>0</v>
          </cell>
        </row>
        <row r="721">
          <cell r="C721">
            <v>0</v>
          </cell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C724">
            <v>0</v>
          </cell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  <row r="763">
          <cell r="D763">
            <v>0</v>
          </cell>
        </row>
        <row r="764">
          <cell r="D764">
            <v>0</v>
          </cell>
        </row>
        <row r="765">
          <cell r="D765">
            <v>0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e">
            <v>#N/A</v>
          </cell>
          <cell r="G2" t="e">
            <v>#N/A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e">
            <v>#N/A</v>
          </cell>
          <cell r="G4" t="e">
            <v>#N/A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223346.1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1143615.3500000001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-146978.82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-1092277.4400000002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e">
            <v>#N/A</v>
          </cell>
          <cell r="G9" t="e">
            <v>#N/A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8026440.8200000003</v>
          </cell>
        </row>
        <row r="11">
          <cell r="A11" t="str">
            <v>010201</v>
          </cell>
          <cell r="B11">
            <v>12</v>
          </cell>
          <cell r="C11">
            <v>16.010000000000002</v>
          </cell>
          <cell r="E11" t="str">
            <v>NETO SADAŠNJA VRIJEDNOST BUDUĆIH ZAKUPA POSL.OBJEKATA</v>
          </cell>
          <cell r="G11">
            <v>434379.15</v>
          </cell>
        </row>
        <row r="12">
          <cell r="A12" t="str">
            <v>0102018</v>
          </cell>
          <cell r="B12">
            <v>12</v>
          </cell>
          <cell r="C12">
            <v>16.010000000000002</v>
          </cell>
          <cell r="E12" t="str">
            <v>NSV  ZAKUPA POSLOVNIH OBJEKATA-LOVĆEN ŽIVOTNA</v>
          </cell>
          <cell r="G12">
            <v>262638.44</v>
          </cell>
        </row>
        <row r="13">
          <cell r="A13" t="str">
            <v>01020188</v>
          </cell>
          <cell r="B13">
            <v>12</v>
          </cell>
          <cell r="C13">
            <v>16.010000000000002</v>
          </cell>
          <cell r="E13" t="str">
            <v>NSV ZAKUPA POSLOVNIH OBJEKATA-LOVĆEN AUTO</v>
          </cell>
          <cell r="G13">
            <v>143715.01999999999</v>
          </cell>
        </row>
        <row r="14">
          <cell r="A14" t="str">
            <v>01021</v>
          </cell>
          <cell r="C14">
            <v>16.010000000000002</v>
          </cell>
          <cell r="E14" t="e">
            <v>#N/A</v>
          </cell>
          <cell r="G14" t="e">
            <v>#N/A</v>
          </cell>
        </row>
        <row r="15">
          <cell r="A15" t="str">
            <v>01102</v>
          </cell>
          <cell r="B15">
            <v>113</v>
          </cell>
          <cell r="C15">
            <v>16.02</v>
          </cell>
          <cell r="E15" t="str">
            <v>Nabavna vrijednost opreme za neposredno obavljanje djelatnosti osiguranja-TRANSPORTNA SREDSTVA</v>
          </cell>
          <cell r="G15">
            <v>1143996.96</v>
          </cell>
        </row>
        <row r="16">
          <cell r="A16" t="str">
            <v>011021</v>
          </cell>
          <cell r="B16">
            <v>113</v>
          </cell>
          <cell r="C16">
            <v>16.02</v>
          </cell>
          <cell r="E16" t="str">
            <v>NABAVNA VRIJEDNOST OPREME ZA NEPOSREDNO OBAVLJANJE DJELATNOSTI OSIGURANJA-TRANSPORTNA SREDSTVA FINANSIJSKI LIZING</v>
          </cell>
          <cell r="G16">
            <v>51920</v>
          </cell>
        </row>
        <row r="17">
          <cell r="A17" t="str">
            <v>01103</v>
          </cell>
          <cell r="B17">
            <v>113</v>
          </cell>
          <cell r="C17">
            <v>16.02</v>
          </cell>
          <cell r="E17" t="str">
            <v>PTT OPREMA</v>
          </cell>
          <cell r="G17">
            <v>119111.61</v>
          </cell>
        </row>
        <row r="18">
          <cell r="A18" t="str">
            <v>01104</v>
          </cell>
          <cell r="B18">
            <v>113</v>
          </cell>
          <cell r="C18">
            <v>16.02</v>
          </cell>
          <cell r="E18" t="str">
            <v>KANCVELARIJSKI NAMJESTAJ</v>
          </cell>
          <cell r="G18">
            <v>701990.87</v>
          </cell>
        </row>
        <row r="19">
          <cell r="A19" t="str">
            <v>011041</v>
          </cell>
          <cell r="B19">
            <v>113</v>
          </cell>
          <cell r="C19">
            <v>16.02</v>
          </cell>
          <cell r="E19" t="str">
            <v>kance.i ostali namjestaj - drvo</v>
          </cell>
          <cell r="G19">
            <v>10220.33</v>
          </cell>
        </row>
        <row r="20">
          <cell r="A20" t="str">
            <v>011043</v>
          </cell>
          <cell r="B20">
            <v>113</v>
          </cell>
          <cell r="C20">
            <v>16.02</v>
          </cell>
          <cell r="E20" t="str">
            <v>kance.i ostali namjestaj - ostali matreijal</v>
          </cell>
          <cell r="G20">
            <v>3687.15</v>
          </cell>
        </row>
        <row r="21">
          <cell r="A21" t="str">
            <v>011044</v>
          </cell>
          <cell r="B21">
            <v>113</v>
          </cell>
          <cell r="C21">
            <v>16.02</v>
          </cell>
          <cell r="E21" t="str">
            <v>Ost.namj. i ostl. kance.oprema</v>
          </cell>
          <cell r="G21">
            <v>-286.31</v>
          </cell>
        </row>
        <row r="22">
          <cell r="A22" t="str">
            <v>011045</v>
          </cell>
          <cell r="B22">
            <v>113</v>
          </cell>
          <cell r="C22">
            <v>16.02</v>
          </cell>
          <cell r="E22" t="str">
            <v>oprema za čuvanje novca i HOV</v>
          </cell>
          <cell r="G22">
            <v>337.82</v>
          </cell>
        </row>
        <row r="23">
          <cell r="A23" t="str">
            <v>01105</v>
          </cell>
          <cell r="B23">
            <v>113</v>
          </cell>
          <cell r="C23">
            <v>16.02</v>
          </cell>
          <cell r="E23" t="str">
            <v>EL.RACUNARI I PRATECA OPREMA</v>
          </cell>
          <cell r="G23">
            <v>1280136.33</v>
          </cell>
        </row>
        <row r="24">
          <cell r="A24" t="str">
            <v>011051</v>
          </cell>
          <cell r="B24">
            <v>113</v>
          </cell>
          <cell r="C24">
            <v>16.02</v>
          </cell>
          <cell r="E24" t="str">
            <v>EL.RAČUNARI I PRATEĆA OPREMA UZETA NA FINANSIJSKI LIZING</v>
          </cell>
          <cell r="G24">
            <v>99482.13</v>
          </cell>
        </row>
        <row r="25">
          <cell r="A25" t="str">
            <v>01106</v>
          </cell>
          <cell r="B25">
            <v>113</v>
          </cell>
          <cell r="C25">
            <v>16.02</v>
          </cell>
          <cell r="E25" t="str">
            <v>OSTALA OPREMA</v>
          </cell>
          <cell r="G25">
            <v>619950.81000000006</v>
          </cell>
        </row>
        <row r="26">
          <cell r="A26" t="str">
            <v>011060</v>
          </cell>
          <cell r="B26">
            <v>113</v>
          </cell>
          <cell r="C26">
            <v>16.02</v>
          </cell>
          <cell r="E26" t="str">
            <v>ostala nepomenuta oprema-ostalo</v>
          </cell>
          <cell r="G26">
            <v>2554.0399999999936</v>
          </cell>
        </row>
        <row r="27">
          <cell r="A27" t="str">
            <v>011061</v>
          </cell>
          <cell r="B27">
            <v>113</v>
          </cell>
          <cell r="C27">
            <v>16.02</v>
          </cell>
          <cell r="E27" t="str">
            <v>račun.i pisaće mašine-elektronske</v>
          </cell>
          <cell r="G27">
            <v>101.64</v>
          </cell>
        </row>
        <row r="28">
          <cell r="A28" t="str">
            <v>011063</v>
          </cell>
          <cell r="B28">
            <v>113</v>
          </cell>
          <cell r="C28">
            <v>16.02</v>
          </cell>
          <cell r="E28" t="str">
            <v>oprema za grijanje</v>
          </cell>
          <cell r="G28">
            <v>75.05</v>
          </cell>
        </row>
        <row r="29">
          <cell r="A29" t="str">
            <v>011064</v>
          </cell>
          <cell r="B29">
            <v>113</v>
          </cell>
          <cell r="C29">
            <v>16.02</v>
          </cell>
          <cell r="E29" t="str">
            <v>oprema za ventilaciju i hlađenje</v>
          </cell>
          <cell r="G29">
            <v>3763.16</v>
          </cell>
        </row>
        <row r="30">
          <cell r="A30" t="str">
            <v>011066</v>
          </cell>
          <cell r="B30">
            <v>113</v>
          </cell>
          <cell r="C30">
            <v>16.02</v>
          </cell>
          <cell r="E30" t="str">
            <v>oprema za snimanje i umnožavanje</v>
          </cell>
          <cell r="G30">
            <v>-775.06999999999994</v>
          </cell>
        </row>
        <row r="31">
          <cell r="A31" t="str">
            <v>011068</v>
          </cell>
          <cell r="B31">
            <v>113</v>
          </cell>
          <cell r="C31">
            <v>16.02</v>
          </cell>
          <cell r="E31" t="str">
            <v>ostala nepomenuta oprema-elektronska</v>
          </cell>
          <cell r="G31">
            <v>16223.089999999998</v>
          </cell>
        </row>
        <row r="32">
          <cell r="A32" t="str">
            <v>01107</v>
          </cell>
          <cell r="B32">
            <v>113</v>
          </cell>
          <cell r="C32">
            <v>16.02</v>
          </cell>
          <cell r="E32" t="str">
            <v>OPREMA ZA TEHNICKI PREGLED VOZILA</v>
          </cell>
          <cell r="G32">
            <v>859497.38</v>
          </cell>
        </row>
        <row r="33">
          <cell r="A33" t="str">
            <v>011071</v>
          </cell>
          <cell r="B33">
            <v>113</v>
          </cell>
          <cell r="C33">
            <v>16.02</v>
          </cell>
          <cell r="E33" t="str">
            <v>oprema za teh.pregled- mehanička</v>
          </cell>
          <cell r="G33">
            <v>-10343.56</v>
          </cell>
        </row>
        <row r="34">
          <cell r="A34" t="str">
            <v>011072</v>
          </cell>
          <cell r="B34">
            <v>113</v>
          </cell>
          <cell r="C34">
            <v>16.02</v>
          </cell>
          <cell r="E34" t="str">
            <v>oprema za teh.pregled- hidraulična</v>
          </cell>
          <cell r="G34">
            <v>0</v>
          </cell>
        </row>
        <row r="35">
          <cell r="A35" t="str">
            <v>011073</v>
          </cell>
          <cell r="B35">
            <v>113</v>
          </cell>
          <cell r="C35">
            <v>16.02</v>
          </cell>
          <cell r="E35" t="str">
            <v>oprema za teh.pregled- elektronska</v>
          </cell>
          <cell r="G35">
            <v>-337.19999999999709</v>
          </cell>
        </row>
        <row r="36">
          <cell r="A36" t="str">
            <v>011074</v>
          </cell>
          <cell r="B36">
            <v>113</v>
          </cell>
          <cell r="C36">
            <v>16.02</v>
          </cell>
          <cell r="E36" t="str">
            <v>oprema za teh.pregled- ostala</v>
          </cell>
          <cell r="G36">
            <v>0</v>
          </cell>
        </row>
        <row r="37">
          <cell r="A37" t="str">
            <v>01110</v>
          </cell>
          <cell r="B37">
            <v>113</v>
          </cell>
          <cell r="C37">
            <v>16.02</v>
          </cell>
          <cell r="E37" t="str">
            <v>Višak po popisu</v>
          </cell>
          <cell r="G37">
            <v>54565</v>
          </cell>
        </row>
        <row r="38">
          <cell r="A38" t="str">
            <v>01111</v>
          </cell>
          <cell r="B38">
            <v>113</v>
          </cell>
          <cell r="C38">
            <v>16.02</v>
          </cell>
          <cell r="E38" t="str">
            <v>Manjak po popisu</v>
          </cell>
          <cell r="G38">
            <v>-43148.44</v>
          </cell>
        </row>
        <row r="39">
          <cell r="A39" t="str">
            <v>0130</v>
          </cell>
          <cell r="B39">
            <v>12</v>
          </cell>
          <cell r="C39">
            <v>16.03</v>
          </cell>
          <cell r="E39" t="e">
            <v>#N/A</v>
          </cell>
          <cell r="G39" t="e">
            <v>#N/A</v>
          </cell>
        </row>
        <row r="40">
          <cell r="A40" t="str">
            <v>0140</v>
          </cell>
          <cell r="B40">
            <v>12</v>
          </cell>
          <cell r="C40">
            <v>16.04</v>
          </cell>
          <cell r="E40" t="e">
            <v>#N/A</v>
          </cell>
          <cell r="G40" t="e">
            <v>#N/A</v>
          </cell>
        </row>
        <row r="41">
          <cell r="A41" t="str">
            <v>01401</v>
          </cell>
          <cell r="B41">
            <v>12</v>
          </cell>
          <cell r="C41">
            <v>16.04</v>
          </cell>
          <cell r="E41" t="str">
            <v>Objekti za neposredno obavljanje djelatnosti osiguranja u Crnoj Gori u izgradnji odnosno izradi-zgrade u niksicu</v>
          </cell>
          <cell r="G41">
            <v>714799.95</v>
          </cell>
        </row>
        <row r="42">
          <cell r="A42" t="str">
            <v>01402</v>
          </cell>
          <cell r="B42">
            <v>12</v>
          </cell>
          <cell r="C42">
            <v>16.04</v>
          </cell>
          <cell r="E42" t="e">
            <v>#N/A</v>
          </cell>
          <cell r="G42" t="e">
            <v>#N/A</v>
          </cell>
        </row>
        <row r="43">
          <cell r="A43" t="str">
            <v>01403</v>
          </cell>
          <cell r="B43">
            <v>12</v>
          </cell>
          <cell r="C43">
            <v>16.04</v>
          </cell>
          <cell r="E43" t="e">
            <v>#N/A</v>
          </cell>
          <cell r="G43" t="e">
            <v>#N/A</v>
          </cell>
        </row>
        <row r="44">
          <cell r="A44" t="str">
            <v>01404</v>
          </cell>
          <cell r="B44">
            <v>12</v>
          </cell>
          <cell r="C44">
            <v>16.04</v>
          </cell>
          <cell r="E44" t="e">
            <v>#N/A</v>
          </cell>
          <cell r="G44" t="e">
            <v>#N/A</v>
          </cell>
        </row>
        <row r="45">
          <cell r="A45" t="str">
            <v>01409</v>
          </cell>
          <cell r="B45">
            <v>12</v>
          </cell>
          <cell r="C45">
            <v>16.04</v>
          </cell>
          <cell r="E45" t="str">
            <v>ISPRAVKA VRIJEDNOSTI OBJEKATA ZA NEPOSREDNO OBAVLJANJE DJELATNOSTI OSIGURANJA U CRNOJ GORI U IZGRADNJI ODNOSNO IZRADI-ZGRADE U NIKSICU</v>
          </cell>
          <cell r="G45">
            <v>-714799.95</v>
          </cell>
        </row>
        <row r="46">
          <cell r="A46" t="str">
            <v>01422</v>
          </cell>
          <cell r="B46">
            <v>113</v>
          </cell>
          <cell r="C46">
            <v>16.04</v>
          </cell>
          <cell r="E46" t="e">
            <v>#N/A</v>
          </cell>
          <cell r="G46" t="e">
            <v>#N/A</v>
          </cell>
        </row>
        <row r="47">
          <cell r="A47" t="str">
            <v>01423</v>
          </cell>
          <cell r="B47">
            <v>113</v>
          </cell>
          <cell r="C47">
            <v>16.04</v>
          </cell>
          <cell r="E47" t="e">
            <v>#N/A</v>
          </cell>
          <cell r="G47" t="e">
            <v>#N/A</v>
          </cell>
        </row>
        <row r="48">
          <cell r="A48" t="str">
            <v>01424</v>
          </cell>
          <cell r="B48">
            <v>113</v>
          </cell>
          <cell r="C48">
            <v>16.04</v>
          </cell>
          <cell r="E48" t="e">
            <v>#N/A</v>
          </cell>
          <cell r="G48" t="e">
            <v>#N/A</v>
          </cell>
        </row>
        <row r="49">
          <cell r="A49" t="str">
            <v>01425</v>
          </cell>
          <cell r="B49">
            <v>113</v>
          </cell>
          <cell r="C49">
            <v>16.04</v>
          </cell>
          <cell r="E49" t="e">
            <v>#N/A</v>
          </cell>
          <cell r="G49" t="e">
            <v>#N/A</v>
          </cell>
        </row>
        <row r="50">
          <cell r="A50" t="str">
            <v>01426</v>
          </cell>
          <cell r="B50">
            <v>113</v>
          </cell>
          <cell r="C50">
            <v>16.04</v>
          </cell>
          <cell r="E50" t="e">
            <v>#N/A</v>
          </cell>
          <cell r="G50" t="e">
            <v>#N/A</v>
          </cell>
        </row>
        <row r="51">
          <cell r="A51" t="str">
            <v>01427</v>
          </cell>
          <cell r="B51">
            <v>113</v>
          </cell>
          <cell r="C51">
            <v>16.04</v>
          </cell>
          <cell r="E51" t="e">
            <v>#N/A</v>
          </cell>
          <cell r="G51" t="e">
            <v>#N/A</v>
          </cell>
        </row>
        <row r="52">
          <cell r="A52" t="str">
            <v>0160</v>
          </cell>
          <cell r="B52">
            <v>15</v>
          </cell>
          <cell r="C52">
            <v>17.07</v>
          </cell>
          <cell r="E52" t="str">
            <v>Investicione nekretnine u izgradnji i izradi u Crnoj Gori</v>
          </cell>
          <cell r="G52">
            <v>37050</v>
          </cell>
        </row>
        <row r="53">
          <cell r="A53" t="str">
            <v>01900</v>
          </cell>
          <cell r="B53">
            <v>11</v>
          </cell>
          <cell r="C53">
            <v>16.05</v>
          </cell>
          <cell r="E53" t="str">
            <v>Ispravka vrijednosti objekata za neposredno obavljanje djelatnosti osiguranja u Crnoj Gori zbog amortizacije</v>
          </cell>
          <cell r="G53">
            <v>-2918466.42</v>
          </cell>
        </row>
        <row r="54">
          <cell r="A54" t="str">
            <v>019002</v>
          </cell>
          <cell r="B54">
            <v>11</v>
          </cell>
          <cell r="C54">
            <v>16.05</v>
          </cell>
          <cell r="E54" t="str">
            <v>Ispr.vrij.obj. za dj.osig. od metala, drveta i ost</v>
          </cell>
          <cell r="G54">
            <v>-90.72</v>
          </cell>
        </row>
        <row r="55">
          <cell r="A55" t="str">
            <v>0190011</v>
          </cell>
          <cell r="B55">
            <v>12</v>
          </cell>
          <cell r="C55">
            <v>16.05</v>
          </cell>
          <cell r="E55" t="str">
            <v>ISPRAVKA VRIJEDNOSTI NETO SADAŠNJE VRIJEDNOSTI BUDUĆIH ZAKUPA POSL.OBJEKATA-OSTALO</v>
          </cell>
          <cell r="G55">
            <v>-229985.19</v>
          </cell>
        </row>
        <row r="56">
          <cell r="A56" t="str">
            <v>0190018</v>
          </cell>
          <cell r="B56">
            <v>12</v>
          </cell>
          <cell r="C56">
            <v>16.05</v>
          </cell>
          <cell r="E56" t="str">
            <v>ISPRAVKA VRIJEDNOSTI  ZAKUPA POSLOVNIH OBJEKATA -LOVĆEN ŽIVOTNA</v>
          </cell>
          <cell r="G56">
            <v>-129769.85999999999</v>
          </cell>
        </row>
        <row r="57">
          <cell r="A57" t="str">
            <v>01900188</v>
          </cell>
          <cell r="B57">
            <v>12</v>
          </cell>
          <cell r="C57">
            <v>16.05</v>
          </cell>
          <cell r="E57" t="str">
            <v>ISPRAVKA VRIJEDNOSTI  ZAKUPA POSLOVNIH OBJEKATA -LOVĆEN AUTO</v>
          </cell>
          <cell r="G57">
            <v>-22748.519999999997</v>
          </cell>
        </row>
        <row r="58">
          <cell r="A58" t="str">
            <v>01901</v>
          </cell>
          <cell r="B58">
            <v>11</v>
          </cell>
          <cell r="C58">
            <v>16.05</v>
          </cell>
          <cell r="E58" t="e">
            <v>#N/A</v>
          </cell>
          <cell r="G58" t="e">
            <v>#N/A</v>
          </cell>
        </row>
        <row r="59">
          <cell r="A59" t="str">
            <v>01902</v>
          </cell>
          <cell r="B59">
            <v>11</v>
          </cell>
          <cell r="C59">
            <v>16.05</v>
          </cell>
          <cell r="E59" t="str">
            <v>Ispravka vrijednosti objekata za neposredno obavljanje djelatnosti osiguranja u Crnoj Gori usljed umanjenja</v>
          </cell>
          <cell r="G59">
            <v>-145801.71</v>
          </cell>
        </row>
        <row r="60">
          <cell r="A60" t="str">
            <v>01903</v>
          </cell>
          <cell r="B60">
            <v>10</v>
          </cell>
          <cell r="C60">
            <v>16.05</v>
          </cell>
          <cell r="E60" t="e">
            <v>#N/A</v>
          </cell>
          <cell r="G60" t="e">
            <v>#N/A</v>
          </cell>
        </row>
        <row r="61">
          <cell r="A61" t="str">
            <v>019202</v>
          </cell>
          <cell r="B61">
            <v>113</v>
          </cell>
          <cell r="C61">
            <v>16.05</v>
          </cell>
          <cell r="E61" t="str">
            <v>Ispravka vrijednosti opreme za neposredno obavljanje djelatnosti osiguranja zbog amortizacije-transp.sredstva</v>
          </cell>
          <cell r="G61">
            <v>-695106.77</v>
          </cell>
        </row>
        <row r="62">
          <cell r="A62" t="str">
            <v>0192021</v>
          </cell>
          <cell r="B62">
            <v>113</v>
          </cell>
          <cell r="C62">
            <v>16.05</v>
          </cell>
          <cell r="E62" t="str">
            <v>ISPRAVKA VRIJEDNOSTI OPREME ZA NEPOSREDNO OBAVLJANJE DJELATNOSTI OSIGURANJA ZBOG AMORTIZACIJE-TRANSP.SREDSTVA FINANSIJSKI LIZING</v>
          </cell>
          <cell r="G62">
            <v>-33434.239999999998</v>
          </cell>
        </row>
        <row r="63">
          <cell r="A63" t="str">
            <v>019203</v>
          </cell>
          <cell r="B63">
            <v>113</v>
          </cell>
          <cell r="C63">
            <v>16.05</v>
          </cell>
          <cell r="E63" t="str">
            <v>Ispravka vrijednosti opreme za neposredno obavljanje djelatnosti osiguranja zbog amortizacije-ptt oprema</v>
          </cell>
          <cell r="G63">
            <v>-119158.5</v>
          </cell>
        </row>
        <row r="64">
          <cell r="A64" t="str">
            <v>019204</v>
          </cell>
          <cell r="B64">
            <v>113</v>
          </cell>
          <cell r="C64">
            <v>16.05</v>
          </cell>
          <cell r="E64" t="str">
            <v>Ispravka vrijednosti opreme za neposredno obavljanje djelatnosti osiguranja zbog amortizacije-kanc.namjestaj</v>
          </cell>
          <cell r="G64">
            <v>-650403.24</v>
          </cell>
        </row>
        <row r="65">
          <cell r="A65" t="str">
            <v>0192041</v>
          </cell>
          <cell r="B65">
            <v>113</v>
          </cell>
          <cell r="C65">
            <v>16.05</v>
          </cell>
          <cell r="E65" t="str">
            <v>ispr.vrijed.kance.i ostali namjestaj - drvo</v>
          </cell>
          <cell r="G65">
            <v>-9164.7199999999993</v>
          </cell>
        </row>
        <row r="66">
          <cell r="A66" t="str">
            <v>0192043</v>
          </cell>
          <cell r="B66">
            <v>113</v>
          </cell>
          <cell r="C66">
            <v>16.05</v>
          </cell>
          <cell r="E66" t="str">
            <v>isp.vrij.kancel.i ostali namjestaj-ostali materija</v>
          </cell>
          <cell r="G66">
            <v>-4398.6000000000004</v>
          </cell>
        </row>
        <row r="67">
          <cell r="A67" t="str">
            <v>0192044</v>
          </cell>
          <cell r="B67">
            <v>113</v>
          </cell>
          <cell r="C67">
            <v>16.05</v>
          </cell>
          <cell r="E67" t="str">
            <v>ispra.vrij.ostal.namje.i ost.kanc.oprema</v>
          </cell>
          <cell r="G67">
            <v>62.509999999999991</v>
          </cell>
        </row>
        <row r="68">
          <cell r="A68" t="str">
            <v>0192045</v>
          </cell>
          <cell r="B68">
            <v>113</v>
          </cell>
          <cell r="C68">
            <v>16.05</v>
          </cell>
          <cell r="E68" t="str">
            <v>isp.vrij.-oprema za čuvanje novca i HOV</v>
          </cell>
          <cell r="G68">
            <v>-21.36</v>
          </cell>
        </row>
        <row r="69">
          <cell r="A69" t="str">
            <v>0192060</v>
          </cell>
          <cell r="B69">
            <v>113</v>
          </cell>
          <cell r="C69">
            <v>16.05</v>
          </cell>
          <cell r="E69" t="str">
            <v>ispr.vrij.ostala nepomenuta opr.-ostalo</v>
          </cell>
          <cell r="G69">
            <v>-9809.82</v>
          </cell>
        </row>
        <row r="70">
          <cell r="A70" t="str">
            <v>0192061</v>
          </cell>
          <cell r="B70">
            <v>113</v>
          </cell>
          <cell r="C70">
            <v>16.05</v>
          </cell>
          <cell r="E70" t="str">
            <v>isprav.vrijed.računske i pisa.masin-elektronske</v>
          </cell>
          <cell r="G70">
            <v>-58.42</v>
          </cell>
        </row>
        <row r="71">
          <cell r="A71" t="str">
            <v>0192063</v>
          </cell>
          <cell r="B71">
            <v>113</v>
          </cell>
          <cell r="C71">
            <v>16.05</v>
          </cell>
          <cell r="E71" t="str">
            <v>isp.vrij.-oprema za grijanje</v>
          </cell>
          <cell r="G71">
            <v>-529.67999999999995</v>
          </cell>
        </row>
        <row r="72">
          <cell r="A72" t="str">
            <v>0192064</v>
          </cell>
          <cell r="B72">
            <v>113</v>
          </cell>
          <cell r="C72">
            <v>16.05</v>
          </cell>
          <cell r="E72" t="str">
            <v>isp.vrij.-oprema za ventilaciju i hlađenje</v>
          </cell>
          <cell r="G72">
            <v>-6068.54</v>
          </cell>
        </row>
        <row r="73">
          <cell r="A73" t="str">
            <v>0192065</v>
          </cell>
          <cell r="B73">
            <v>113</v>
          </cell>
          <cell r="C73">
            <v>16.05</v>
          </cell>
          <cell r="E73" t="str">
            <v>isp.vrij.-oprema za održavanje</v>
          </cell>
          <cell r="G73">
            <v>-4536.6000000000004</v>
          </cell>
        </row>
        <row r="74">
          <cell r="A74" t="str">
            <v>0192066</v>
          </cell>
          <cell r="B74">
            <v>113</v>
          </cell>
          <cell r="C74">
            <v>16.05</v>
          </cell>
          <cell r="E74" t="str">
            <v>isp.vrij.-oprema za snimanje i umnožavanje</v>
          </cell>
          <cell r="G74">
            <v>-6447.82</v>
          </cell>
        </row>
        <row r="75">
          <cell r="A75" t="str">
            <v>0192068</v>
          </cell>
          <cell r="B75">
            <v>113</v>
          </cell>
          <cell r="C75">
            <v>16.05</v>
          </cell>
          <cell r="E75" t="str">
            <v>ispr.vrij.ostala nepomenuta opr.-elektronska</v>
          </cell>
          <cell r="G75">
            <v>-15512.07</v>
          </cell>
        </row>
        <row r="76">
          <cell r="A76" t="str">
            <v>0192071</v>
          </cell>
          <cell r="B76">
            <v>113</v>
          </cell>
          <cell r="C76">
            <v>16.05</v>
          </cell>
          <cell r="E76" t="str">
            <v>ispra.vrijed.oprema za tehnič.pregled- mehanička</v>
          </cell>
          <cell r="G76">
            <v>-14386.36</v>
          </cell>
        </row>
        <row r="77">
          <cell r="A77" t="str">
            <v>0192072</v>
          </cell>
          <cell r="B77">
            <v>113</v>
          </cell>
          <cell r="C77">
            <v>16.05</v>
          </cell>
          <cell r="E77" t="str">
            <v>ispra.vrijed.oprema za tehnič.pregled- hidraulična</v>
          </cell>
          <cell r="G77">
            <v>-8487.84</v>
          </cell>
        </row>
        <row r="78">
          <cell r="A78" t="str">
            <v>0192073</v>
          </cell>
          <cell r="B78">
            <v>113</v>
          </cell>
          <cell r="C78">
            <v>16.05</v>
          </cell>
          <cell r="E78" t="str">
            <v>ispra.vrijed.oprema za tehnič.pregled- elektronska</v>
          </cell>
          <cell r="G78">
            <v>-42581.08</v>
          </cell>
        </row>
        <row r="79">
          <cell r="A79" t="str">
            <v>0192074</v>
          </cell>
          <cell r="B79">
            <v>113</v>
          </cell>
          <cell r="C79">
            <v>16.05</v>
          </cell>
          <cell r="E79" t="str">
            <v>ispra.vrijed.oprema za tehnič.pregled- elektronska</v>
          </cell>
          <cell r="G79">
            <v>-521.63</v>
          </cell>
        </row>
        <row r="80">
          <cell r="A80" t="str">
            <v>019205</v>
          </cell>
          <cell r="B80">
            <v>113</v>
          </cell>
          <cell r="C80">
            <v>16.05</v>
          </cell>
          <cell r="E80" t="str">
            <v>Ispravka vrijednosti opreme za neposredno obavljanje djelatnosti osiguranja zbog amortizacije-el.racunari</v>
          </cell>
          <cell r="G80">
            <v>-1153137.2299999997</v>
          </cell>
        </row>
        <row r="81">
          <cell r="A81" t="str">
            <v>0192051</v>
          </cell>
          <cell r="B81">
            <v>113</v>
          </cell>
          <cell r="C81">
            <v>16.05</v>
          </cell>
          <cell r="E81" t="str">
            <v>ISPRAVKA VRIJEDNOSTI OPREME ZA NEPOSREDNO OBAVLJANJE DJELATNOSTI OSIGURANJA ZBOG AMORTIZACIJE-EL.RACUNARI UZETE NA FINANASIJSKI LIZING</v>
          </cell>
          <cell r="G81">
            <v>-99494.71</v>
          </cell>
        </row>
        <row r="82">
          <cell r="A82" t="str">
            <v>019206</v>
          </cell>
          <cell r="B82">
            <v>113</v>
          </cell>
          <cell r="C82">
            <v>16.05</v>
          </cell>
          <cell r="E82" t="str">
            <v>Ispravka vrijednosti opreme za neposredno obavljanje djelatnosti osiguranja zbog amortizacije-ostala oprema</v>
          </cell>
          <cell r="G82">
            <v>-498951.38</v>
          </cell>
        </row>
        <row r="83">
          <cell r="A83" t="str">
            <v>019207</v>
          </cell>
          <cell r="B83">
            <v>113</v>
          </cell>
          <cell r="C83">
            <v>16.05</v>
          </cell>
          <cell r="E83" t="str">
            <v>Ispravka vrijednosti opreme za neposredno obavljanje djelatnosti osiguranja zbog amortizacije-tehn.pregled</v>
          </cell>
          <cell r="G83">
            <v>-673552.3</v>
          </cell>
        </row>
        <row r="84">
          <cell r="A84" t="str">
            <v>01921</v>
          </cell>
          <cell r="B84">
            <v>113</v>
          </cell>
          <cell r="C84">
            <v>16.05</v>
          </cell>
          <cell r="E84" t="e">
            <v>#N/A</v>
          </cell>
          <cell r="G84" t="e">
            <v>#N/A</v>
          </cell>
        </row>
        <row r="85">
          <cell r="A85" t="str">
            <v>02100</v>
          </cell>
          <cell r="B85">
            <v>26</v>
          </cell>
          <cell r="C85">
            <v>18.03</v>
          </cell>
          <cell r="E85" t="e">
            <v>#N/A</v>
          </cell>
          <cell r="G85" t="e">
            <v>#N/A</v>
          </cell>
        </row>
        <row r="86">
          <cell r="A86" t="str">
            <v>02101</v>
          </cell>
          <cell r="B86">
            <v>26</v>
          </cell>
          <cell r="C86">
            <v>17.03</v>
          </cell>
          <cell r="E86" t="e">
            <v>#N/A</v>
          </cell>
          <cell r="G86" t="e">
            <v>#N/A</v>
          </cell>
        </row>
        <row r="87">
          <cell r="A87" t="str">
            <v>021011</v>
          </cell>
          <cell r="B87">
            <v>26</v>
          </cell>
          <cell r="C87">
            <v>17.03</v>
          </cell>
          <cell r="E87" t="e">
            <v>#N/A</v>
          </cell>
          <cell r="G87" t="e">
            <v>#N/A</v>
          </cell>
        </row>
        <row r="88">
          <cell r="A88" t="str">
            <v>021012</v>
          </cell>
          <cell r="B88">
            <v>26</v>
          </cell>
          <cell r="C88">
            <v>17.03</v>
          </cell>
          <cell r="E88" t="e">
            <v>#N/A</v>
          </cell>
          <cell r="G88" t="e">
            <v>#N/A</v>
          </cell>
        </row>
        <row r="89">
          <cell r="A89" t="str">
            <v>02200</v>
          </cell>
          <cell r="B89" t="e">
            <v>#N/A</v>
          </cell>
          <cell r="E89" t="e">
            <v>#N/A</v>
          </cell>
          <cell r="G89" t="e">
            <v>#N/A</v>
          </cell>
        </row>
        <row r="90">
          <cell r="A90" t="str">
            <v>02201</v>
          </cell>
          <cell r="B90">
            <v>33</v>
          </cell>
          <cell r="C90">
            <v>17.04</v>
          </cell>
          <cell r="E90" t="str">
            <v>AKCIJE KOJIMA SE TRGUJE NA ORGANIZOVANOM TRŽIŠTU HARTIJA OD VRIJEDNOSTI (OSIM AKCIJA NA KONTU 0231)-DUNAV RE</v>
          </cell>
          <cell r="G90">
            <v>102008</v>
          </cell>
        </row>
        <row r="91">
          <cell r="A91" t="str">
            <v>02205</v>
          </cell>
          <cell r="B91" t="e">
            <v>#N/A</v>
          </cell>
          <cell r="E91" t="e">
            <v>#N/A</v>
          </cell>
          <cell r="G91" t="e">
            <v>#N/A</v>
          </cell>
        </row>
        <row r="92">
          <cell r="A92" t="str">
            <v>02290</v>
          </cell>
          <cell r="B92" t="e">
            <v>#N/A</v>
          </cell>
          <cell r="E92" t="e">
            <v>#N/A</v>
          </cell>
          <cell r="G92" t="e">
            <v>#N/A</v>
          </cell>
        </row>
        <row r="93">
          <cell r="A93" t="str">
            <v>0238</v>
          </cell>
          <cell r="B93">
            <v>15</v>
          </cell>
          <cell r="C93">
            <v>17.07</v>
          </cell>
          <cell r="E93" t="e">
            <v>#N/A</v>
          </cell>
          <cell r="G93" t="e">
            <v>#N/A</v>
          </cell>
        </row>
        <row r="94">
          <cell r="A94" t="str">
            <v>0239</v>
          </cell>
          <cell r="B94">
            <v>15</v>
          </cell>
          <cell r="C94">
            <v>17.07</v>
          </cell>
          <cell r="E94" t="str">
            <v>Ispravka vrijednosti hartija od vrijednosti usljed umanjenja</v>
          </cell>
          <cell r="G94">
            <v>-211</v>
          </cell>
        </row>
        <row r="95">
          <cell r="A95" t="str">
            <v>02390</v>
          </cell>
          <cell r="B95">
            <v>14</v>
          </cell>
          <cell r="C95">
            <v>17.07</v>
          </cell>
          <cell r="E95" t="e">
            <v>#N/A</v>
          </cell>
          <cell r="G95" t="e">
            <v>#N/A</v>
          </cell>
        </row>
        <row r="96">
          <cell r="A96" t="str">
            <v>02391</v>
          </cell>
          <cell r="B96">
            <v>15</v>
          </cell>
          <cell r="C96">
            <v>17.07</v>
          </cell>
          <cell r="E96" t="e">
            <v>#N/A</v>
          </cell>
          <cell r="G96" t="e">
            <v>#N/A</v>
          </cell>
        </row>
        <row r="97">
          <cell r="A97" t="str">
            <v>023900</v>
          </cell>
          <cell r="B97" t="e">
            <v>#N/A</v>
          </cell>
          <cell r="E97" t="e">
            <v>#N/A</v>
          </cell>
          <cell r="G97" t="e">
            <v>#N/A</v>
          </cell>
        </row>
        <row r="98">
          <cell r="A98" t="str">
            <v>023901</v>
          </cell>
          <cell r="B98" t="e">
            <v>#N/A</v>
          </cell>
          <cell r="E98" t="e">
            <v>#N/A</v>
          </cell>
          <cell r="G98" t="e">
            <v>#N/A</v>
          </cell>
        </row>
        <row r="99">
          <cell r="A99" t="str">
            <v>023902</v>
          </cell>
          <cell r="B99" t="e">
            <v>#N/A</v>
          </cell>
          <cell r="E99" t="e">
            <v>#N/A</v>
          </cell>
          <cell r="G99" t="e">
            <v>#N/A</v>
          </cell>
        </row>
        <row r="100">
          <cell r="A100" t="str">
            <v>023903</v>
          </cell>
          <cell r="B100" t="e">
            <v>#N/A</v>
          </cell>
          <cell r="E100" t="e">
            <v>#N/A</v>
          </cell>
          <cell r="G100" t="e">
            <v>#N/A</v>
          </cell>
        </row>
        <row r="101">
          <cell r="A101" t="str">
            <v>023904</v>
          </cell>
          <cell r="B101" t="e">
            <v>#N/A</v>
          </cell>
          <cell r="E101" t="e">
            <v>#N/A</v>
          </cell>
          <cell r="G101" t="e">
            <v>#N/A</v>
          </cell>
        </row>
        <row r="102">
          <cell r="A102" t="str">
            <v>02395</v>
          </cell>
          <cell r="B102">
            <v>15</v>
          </cell>
          <cell r="C102">
            <v>17.07</v>
          </cell>
          <cell r="E102" t="str">
            <v>DUGOROČNA POSLOVNA POTRAŽIVANJA PO OSNOVU OSIGURAVAJUĆIH ODNOSA</v>
          </cell>
          <cell r="G102">
            <v>-0.02</v>
          </cell>
        </row>
        <row r="103">
          <cell r="A103" t="str">
            <v>0242</v>
          </cell>
          <cell r="B103">
            <v>114</v>
          </cell>
          <cell r="C103">
            <v>17.11</v>
          </cell>
          <cell r="E103" t="str">
            <v>Ulaganje u plemenite metale, drago kamenje, umjetnička djela i slično</v>
          </cell>
          <cell r="G103">
            <v>261969.6</v>
          </cell>
        </row>
        <row r="104">
          <cell r="A104" t="str">
            <v>0247</v>
          </cell>
          <cell r="B104">
            <v>31</v>
          </cell>
          <cell r="C104">
            <v>17.059999999999999</v>
          </cell>
          <cell r="E104" t="str">
            <v>Druga dugoročna finansijska ulaganja</v>
          </cell>
          <cell r="G104">
            <v>795134.31</v>
          </cell>
        </row>
        <row r="105">
          <cell r="A105" t="str">
            <v>02470</v>
          </cell>
          <cell r="B105">
            <v>99</v>
          </cell>
          <cell r="C105">
            <v>17.09</v>
          </cell>
          <cell r="E105" t="str">
            <v>DRUGA DUGOROČNA FINANSIJSKA ULAGANJA-POTRAZIVANJA ZA STAMBENE KREDITE</v>
          </cell>
          <cell r="G105">
            <v>0</v>
          </cell>
        </row>
        <row r="106">
          <cell r="A106" t="str">
            <v>02478</v>
          </cell>
          <cell r="B106">
            <v>21</v>
          </cell>
          <cell r="C106">
            <v>17.059999999999999</v>
          </cell>
          <cell r="E106" t="str">
            <v>DRUGA DUGOROČNA FINANSIJSKA ULAGANJA-LOVĆEN AUTO</v>
          </cell>
          <cell r="G106">
            <v>-5.8207660913467407E-11</v>
          </cell>
        </row>
        <row r="107">
          <cell r="A107" t="str">
            <v>02479</v>
          </cell>
          <cell r="B107">
            <v>31</v>
          </cell>
          <cell r="C107">
            <v>17.059999999999999</v>
          </cell>
          <cell r="E107" t="e">
            <v>#N/A</v>
          </cell>
          <cell r="G107" t="e">
            <v>#N/A</v>
          </cell>
        </row>
        <row r="108">
          <cell r="A108" t="str">
            <v>0249</v>
          </cell>
          <cell r="B108">
            <v>99</v>
          </cell>
          <cell r="C108">
            <v>19.079999999999998</v>
          </cell>
          <cell r="E108" t="str">
            <v>Ispravka vrijednosti dugoročnih depozita i drugih dugoročnih finansijskih ulaganja usljed umanjenja</v>
          </cell>
          <cell r="G108">
            <v>-21324.870000000003</v>
          </cell>
        </row>
        <row r="109">
          <cell r="A109" t="str">
            <v>02429</v>
          </cell>
          <cell r="B109">
            <v>114</v>
          </cell>
          <cell r="C109">
            <v>17.11</v>
          </cell>
          <cell r="E109" t="str">
            <v>ISPRAVKA VRIJEDNOSTI DUGOROČNIH DEPOZITA I DRUGIH DUGOROČNIH FINANSIJSKIH ULAGANJA USLJED UMANJENJA-UMJETNIČKA DJELA</v>
          </cell>
          <cell r="G109">
            <v>-48375.199999999997</v>
          </cell>
        </row>
        <row r="110">
          <cell r="A110" t="str">
            <v>02490</v>
          </cell>
          <cell r="B110">
            <v>99</v>
          </cell>
          <cell r="C110">
            <v>19.079999999999998</v>
          </cell>
          <cell r="E110" t="str">
            <v>ISPRAVKA VRIJEDNOSTI DUGOROČNIH DEPOZITA I DRUGIH DUGOROČNIH FINANSIJSKIH ULAGANJA USLJED DISKONTOVANJA-STAMBENI KREDITI</v>
          </cell>
          <cell r="G110">
            <v>0</v>
          </cell>
        </row>
        <row r="111">
          <cell r="A111" t="str">
            <v>02500</v>
          </cell>
          <cell r="B111">
            <v>14</v>
          </cell>
          <cell r="C111">
            <v>17.07</v>
          </cell>
          <cell r="E111" t="e">
            <v>#N/A</v>
          </cell>
          <cell r="G111" t="e">
            <v>#N/A</v>
          </cell>
        </row>
        <row r="112">
          <cell r="A112" t="str">
            <v>02501</v>
          </cell>
          <cell r="B112">
            <v>15</v>
          </cell>
          <cell r="C112">
            <v>17.07</v>
          </cell>
          <cell r="E112" t="str">
            <v>Ulaganja u objekte</v>
          </cell>
          <cell r="G112">
            <v>39872.32</v>
          </cell>
        </row>
        <row r="113">
          <cell r="A113" t="str">
            <v>02509</v>
          </cell>
          <cell r="B113">
            <v>15</v>
          </cell>
          <cell r="C113">
            <v>17.07</v>
          </cell>
          <cell r="E113" t="str">
            <v>ISPRAVKA VRIJEDNOSTI ULAGANJA U OBJEKTE  KOJE NE SLUŽE ZA POKRIĆE TEHNIČKIH REZERVI</v>
          </cell>
          <cell r="G113">
            <v>-4826.9799999999996</v>
          </cell>
        </row>
        <row r="114">
          <cell r="A114" t="str">
            <v>02520</v>
          </cell>
          <cell r="B114">
            <v>15</v>
          </cell>
          <cell r="C114">
            <v>17.07</v>
          </cell>
          <cell r="E114" t="str">
            <v>Nabavna vrijednost drugih nekretnina, postrojenja i opreme koji nisu namijenjeni za neposredno obavljanje djelatnosti osiguranja</v>
          </cell>
          <cell r="G114">
            <v>54853.14</v>
          </cell>
        </row>
        <row r="115">
          <cell r="A115" t="str">
            <v>02600</v>
          </cell>
          <cell r="B115">
            <v>25</v>
          </cell>
          <cell r="C115">
            <v>17.079999999999998</v>
          </cell>
          <cell r="E115" t="str">
            <v>UDJELI U PRIVREDNIM DRUŠTVIMA-LOVĆEN AUTO DOO</v>
          </cell>
          <cell r="G115">
            <v>12150000</v>
          </cell>
        </row>
        <row r="116">
          <cell r="A116" t="str">
            <v>026001</v>
          </cell>
          <cell r="B116">
            <v>25</v>
          </cell>
          <cell r="C116">
            <v>17.079999999999998</v>
          </cell>
          <cell r="E116" t="str">
            <v>UDJELI U PRIVREDNIM DRUŠTVIMA-NACIONALNI BIRO OSIGURAVAČA CRNE GORE</v>
          </cell>
          <cell r="G116">
            <v>50000</v>
          </cell>
        </row>
        <row r="117">
          <cell r="A117" t="str">
            <v>02608</v>
          </cell>
          <cell r="B117">
            <v>25</v>
          </cell>
          <cell r="C117">
            <v>17.14</v>
          </cell>
          <cell r="E117" t="e">
            <v>#N/A</v>
          </cell>
          <cell r="G117" t="e">
            <v>#N/A</v>
          </cell>
        </row>
        <row r="118">
          <cell r="A118" t="str">
            <v>02690</v>
          </cell>
          <cell r="B118">
            <v>25</v>
          </cell>
          <cell r="C118">
            <v>17.079999999999998</v>
          </cell>
          <cell r="E118" t="str">
            <v>ISPRAVKA VRIJEDNOSTI ULAGANJA U UDJELE U DRUŠTVIMA USLJED UMANJENJA-LOVĆEN AUTO</v>
          </cell>
          <cell r="G118">
            <v>-12150000</v>
          </cell>
        </row>
        <row r="119">
          <cell r="A119" t="str">
            <v>0270</v>
          </cell>
          <cell r="C119">
            <v>17.09</v>
          </cell>
          <cell r="E119" t="e">
            <v>#N/A</v>
          </cell>
          <cell r="G119" t="e">
            <v>#N/A</v>
          </cell>
        </row>
        <row r="120">
          <cell r="A120" t="str">
            <v>0280</v>
          </cell>
          <cell r="C120">
            <v>17.100000000000001</v>
          </cell>
          <cell r="E120" t="e">
            <v>#N/A</v>
          </cell>
          <cell r="G120" t="e">
            <v>#N/A</v>
          </cell>
        </row>
        <row r="121">
          <cell r="A121" t="str">
            <v>02802</v>
          </cell>
          <cell r="B121" t="e">
            <v>#N/A</v>
          </cell>
          <cell r="E121" t="e">
            <v>#N/A</v>
          </cell>
          <cell r="G121" t="e">
            <v>#N/A</v>
          </cell>
        </row>
        <row r="122">
          <cell r="A122" t="str">
            <v>02804</v>
          </cell>
          <cell r="B122" t="e">
            <v>#N/A</v>
          </cell>
          <cell r="E122" t="e">
            <v>#N/A</v>
          </cell>
          <cell r="G122" t="e">
            <v>#N/A</v>
          </cell>
        </row>
        <row r="123">
          <cell r="A123" t="str">
            <v>0302</v>
          </cell>
          <cell r="B123">
            <v>34000</v>
          </cell>
          <cell r="C123">
            <v>17.02</v>
          </cell>
          <cell r="E123" t="e">
            <v>#N/A</v>
          </cell>
          <cell r="G123" t="e">
            <v>#N/A</v>
          </cell>
        </row>
        <row r="124">
          <cell r="A124" t="str">
            <v>0310</v>
          </cell>
          <cell r="B124">
            <v>33</v>
          </cell>
          <cell r="E124" t="e">
            <v>#N/A</v>
          </cell>
          <cell r="G124" t="e">
            <v>#N/A</v>
          </cell>
        </row>
        <row r="125">
          <cell r="A125" t="str">
            <v>031013</v>
          </cell>
          <cell r="B125">
            <v>33</v>
          </cell>
          <cell r="E125" t="e">
            <v>#N/A</v>
          </cell>
          <cell r="G125" t="e">
            <v>#N/A</v>
          </cell>
        </row>
        <row r="126">
          <cell r="A126" t="str">
            <v>031015</v>
          </cell>
          <cell r="B126">
            <v>33</v>
          </cell>
          <cell r="E126" t="e">
            <v>#N/A</v>
          </cell>
          <cell r="G126" t="e">
            <v>#N/A</v>
          </cell>
        </row>
        <row r="127">
          <cell r="A127" t="str">
            <v>03104</v>
          </cell>
          <cell r="B127">
            <v>33</v>
          </cell>
          <cell r="E127" t="e">
            <v>#N/A</v>
          </cell>
          <cell r="G127" t="e">
            <v>#N/A</v>
          </cell>
        </row>
        <row r="128">
          <cell r="A128" t="str">
            <v>03105</v>
          </cell>
          <cell r="B128">
            <v>33</v>
          </cell>
          <cell r="E128" t="e">
            <v>#N/A</v>
          </cell>
          <cell r="G128" t="e">
            <v>#N/A</v>
          </cell>
        </row>
        <row r="129">
          <cell r="A129" t="str">
            <v>0316</v>
          </cell>
          <cell r="B129">
            <v>33</v>
          </cell>
          <cell r="E129" t="e">
            <v>#N/A</v>
          </cell>
          <cell r="G129" t="e">
            <v>#N/A</v>
          </cell>
        </row>
        <row r="130">
          <cell r="A130" t="str">
            <v>03200</v>
          </cell>
          <cell r="E130" t="e">
            <v>#N/A</v>
          </cell>
          <cell r="G130" t="e">
            <v>#N/A</v>
          </cell>
        </row>
        <row r="131">
          <cell r="A131" t="str">
            <v>032001</v>
          </cell>
          <cell r="E131" t="e">
            <v>#N/A</v>
          </cell>
          <cell r="G131" t="e">
            <v>#N/A</v>
          </cell>
        </row>
        <row r="132">
          <cell r="A132" t="str">
            <v>03201</v>
          </cell>
          <cell r="B132">
            <v>33000</v>
          </cell>
          <cell r="C132">
            <v>17.04</v>
          </cell>
          <cell r="E132" t="e">
            <v>#N/A</v>
          </cell>
          <cell r="G132" t="e">
            <v>#N/A</v>
          </cell>
        </row>
        <row r="133">
          <cell r="A133" t="str">
            <v>03202</v>
          </cell>
          <cell r="B133">
            <v>33000</v>
          </cell>
          <cell r="C133">
            <v>17.04</v>
          </cell>
          <cell r="E133" t="e">
            <v>#N/A</v>
          </cell>
          <cell r="G133" t="e">
            <v>#N/A</v>
          </cell>
        </row>
        <row r="134">
          <cell r="A134" t="str">
            <v>03203</v>
          </cell>
          <cell r="B134">
            <v>33000</v>
          </cell>
          <cell r="C134">
            <v>17.04</v>
          </cell>
          <cell r="E134" t="e">
            <v>#N/A</v>
          </cell>
          <cell r="G134" t="e">
            <v>#N/A</v>
          </cell>
        </row>
        <row r="135">
          <cell r="A135" t="str">
            <v>03204</v>
          </cell>
          <cell r="B135">
            <v>33000</v>
          </cell>
          <cell r="C135">
            <v>17.04</v>
          </cell>
          <cell r="E135" t="e">
            <v>#N/A</v>
          </cell>
          <cell r="G135" t="e">
            <v>#N/A</v>
          </cell>
        </row>
        <row r="136">
          <cell r="A136" t="str">
            <v>03205</v>
          </cell>
          <cell r="B136">
            <v>33000</v>
          </cell>
          <cell r="C136">
            <v>17.04</v>
          </cell>
          <cell r="E136" t="e">
            <v>#N/A</v>
          </cell>
          <cell r="G136" t="e">
            <v>#N/A</v>
          </cell>
        </row>
        <row r="137">
          <cell r="A137" t="str">
            <v>03206</v>
          </cell>
          <cell r="C137">
            <v>17.04</v>
          </cell>
          <cell r="E137" t="e">
            <v>#N/A</v>
          </cell>
          <cell r="G137" t="e">
            <v>#N/A</v>
          </cell>
        </row>
        <row r="138">
          <cell r="A138" t="str">
            <v>03207</v>
          </cell>
          <cell r="C138">
            <v>17.04</v>
          </cell>
          <cell r="E138" t="e">
            <v>#N/A</v>
          </cell>
          <cell r="G138" t="e">
            <v>#N/A</v>
          </cell>
        </row>
        <row r="139">
          <cell r="A139" t="str">
            <v>03208</v>
          </cell>
          <cell r="C139">
            <v>17.04</v>
          </cell>
          <cell r="E139" t="e">
            <v>#N/A</v>
          </cell>
          <cell r="G139" t="e">
            <v>#N/A</v>
          </cell>
        </row>
        <row r="140">
          <cell r="A140" t="str">
            <v>03209</v>
          </cell>
          <cell r="C140">
            <v>17.04</v>
          </cell>
          <cell r="E140" t="e">
            <v>#N/A</v>
          </cell>
          <cell r="G140" t="e">
            <v>#N/A</v>
          </cell>
        </row>
        <row r="141">
          <cell r="A141" t="str">
            <v>0340</v>
          </cell>
          <cell r="B141">
            <v>30000</v>
          </cell>
          <cell r="C141">
            <v>17.059999999999999</v>
          </cell>
          <cell r="E141" t="e">
            <v>#N/A</v>
          </cell>
          <cell r="G141" t="e">
            <v>#N/A</v>
          </cell>
        </row>
        <row r="142">
          <cell r="A142" t="str">
            <v>0351</v>
          </cell>
          <cell r="C142">
            <v>17.07</v>
          </cell>
          <cell r="E142" t="e">
            <v>#N/A</v>
          </cell>
          <cell r="G142" t="e">
            <v>#N/A</v>
          </cell>
        </row>
        <row r="143">
          <cell r="A143" t="str">
            <v>03511</v>
          </cell>
          <cell r="B143">
            <v>15000</v>
          </cell>
          <cell r="C143">
            <v>17.07</v>
          </cell>
          <cell r="E143" t="e">
            <v>#N/A</v>
          </cell>
          <cell r="G143" t="e">
            <v>#N/A</v>
          </cell>
        </row>
        <row r="144">
          <cell r="A144" t="str">
            <v>0358</v>
          </cell>
          <cell r="B144">
            <v>15000</v>
          </cell>
          <cell r="C144">
            <v>17.07</v>
          </cell>
          <cell r="E144" t="e">
            <v>#N/A</v>
          </cell>
          <cell r="G144" t="e">
            <v>#N/A</v>
          </cell>
        </row>
        <row r="145">
          <cell r="A145" t="str">
            <v>0370</v>
          </cell>
          <cell r="B145">
            <v>15</v>
          </cell>
          <cell r="C145">
            <v>17.11</v>
          </cell>
          <cell r="E145" t="e">
            <v>#N/A</v>
          </cell>
          <cell r="G145" t="e">
            <v>#N/A</v>
          </cell>
        </row>
        <row r="146">
          <cell r="A146" t="str">
            <v>0379</v>
          </cell>
          <cell r="B146">
            <v>15</v>
          </cell>
          <cell r="E146" t="e">
            <v>#N/A</v>
          </cell>
          <cell r="G146" t="e">
            <v>#N/A</v>
          </cell>
        </row>
        <row r="147">
          <cell r="A147" t="str">
            <v>0710</v>
          </cell>
          <cell r="B147">
            <v>26</v>
          </cell>
          <cell r="C147">
            <v>18.03</v>
          </cell>
          <cell r="E147" t="e">
            <v>#N/A</v>
          </cell>
          <cell r="G147" t="e">
            <v>#N/A</v>
          </cell>
        </row>
        <row r="148">
          <cell r="A148" t="str">
            <v>07101</v>
          </cell>
          <cell r="B148">
            <v>26</v>
          </cell>
          <cell r="C148">
            <v>17.03</v>
          </cell>
          <cell r="E148" t="e">
            <v>#N/A</v>
          </cell>
          <cell r="G148" t="e">
            <v>#N/A</v>
          </cell>
        </row>
        <row r="149">
          <cell r="A149" t="str">
            <v>071010</v>
          </cell>
          <cell r="B149">
            <v>26</v>
          </cell>
          <cell r="C149">
            <v>17.03</v>
          </cell>
          <cell r="E149" t="e">
            <v>#N/A</v>
          </cell>
          <cell r="G149" t="e">
            <v>#N/A</v>
          </cell>
        </row>
        <row r="150">
          <cell r="A150" t="str">
            <v>0710101</v>
          </cell>
          <cell r="B150">
            <v>26</v>
          </cell>
          <cell r="C150">
            <v>17.03</v>
          </cell>
          <cell r="E150" t="e">
            <v>#N/A</v>
          </cell>
          <cell r="G150" t="e">
            <v>#N/A</v>
          </cell>
        </row>
        <row r="151">
          <cell r="A151" t="str">
            <v>0710102</v>
          </cell>
          <cell r="B151">
            <v>26</v>
          </cell>
          <cell r="C151">
            <v>17.03</v>
          </cell>
          <cell r="E151" t="e">
            <v>#N/A</v>
          </cell>
          <cell r="G151" t="e">
            <v>#N/A</v>
          </cell>
        </row>
        <row r="152">
          <cell r="A152" t="str">
            <v>071011</v>
          </cell>
          <cell r="B152">
            <v>26</v>
          </cell>
          <cell r="C152">
            <v>17.03</v>
          </cell>
          <cell r="E152" t="e">
            <v>#N/A</v>
          </cell>
          <cell r="G152" t="e">
            <v>#N/A</v>
          </cell>
        </row>
        <row r="153">
          <cell r="A153" t="str">
            <v>0710111</v>
          </cell>
          <cell r="B153">
            <v>26</v>
          </cell>
          <cell r="C153">
            <v>17.03</v>
          </cell>
          <cell r="E153" t="e">
            <v>#N/A</v>
          </cell>
          <cell r="G153" t="e">
            <v>#N/A</v>
          </cell>
        </row>
        <row r="154">
          <cell r="A154" t="str">
            <v>0710112</v>
          </cell>
          <cell r="B154">
            <v>26</v>
          </cell>
          <cell r="C154">
            <v>17.03</v>
          </cell>
          <cell r="E154" t="e">
            <v>#N/A</v>
          </cell>
          <cell r="G154" t="e">
            <v>#N/A</v>
          </cell>
        </row>
        <row r="155">
          <cell r="A155" t="str">
            <v>071012</v>
          </cell>
          <cell r="B155">
            <v>26</v>
          </cell>
          <cell r="C155">
            <v>18.03</v>
          </cell>
          <cell r="E155" t="str">
            <v>EURO OBVEZNICE MONTENEGRO 20.05.2019. KOJIMA SE TRGUJE NA ORGANIZOVANOM TRŽIŠTU HARTIJA OD VRIJEDNOSTI</v>
          </cell>
          <cell r="G155">
            <v>0.01</v>
          </cell>
        </row>
        <row r="156">
          <cell r="A156" t="str">
            <v>0710121</v>
          </cell>
          <cell r="B156">
            <v>26</v>
          </cell>
          <cell r="C156">
            <v>18.03</v>
          </cell>
          <cell r="E156" t="e">
            <v>#N/A</v>
          </cell>
          <cell r="G156" t="e">
            <v>#N/A</v>
          </cell>
        </row>
        <row r="157">
          <cell r="A157" t="str">
            <v>0710122</v>
          </cell>
          <cell r="B157">
            <v>26</v>
          </cell>
          <cell r="C157">
            <v>18.03</v>
          </cell>
          <cell r="E157" t="e">
            <v>#N/A</v>
          </cell>
          <cell r="G157" t="e">
            <v>#N/A</v>
          </cell>
        </row>
        <row r="158">
          <cell r="A158" t="str">
            <v>071013</v>
          </cell>
          <cell r="B158">
            <v>26</v>
          </cell>
          <cell r="C158">
            <v>17.03</v>
          </cell>
          <cell r="E158" t="e">
            <v>#N/A</v>
          </cell>
          <cell r="G158" t="e">
            <v>#N/A</v>
          </cell>
        </row>
        <row r="159">
          <cell r="A159" t="str">
            <v>0710131</v>
          </cell>
          <cell r="B159">
            <v>26</v>
          </cell>
          <cell r="C159">
            <v>17.03</v>
          </cell>
          <cell r="E159" t="e">
            <v>#N/A</v>
          </cell>
          <cell r="G159" t="e">
            <v>#N/A</v>
          </cell>
        </row>
        <row r="160">
          <cell r="A160" t="str">
            <v>0710132</v>
          </cell>
          <cell r="B160">
            <v>26</v>
          </cell>
          <cell r="C160">
            <v>17.03</v>
          </cell>
          <cell r="E160" t="e">
            <v>#N/A</v>
          </cell>
          <cell r="G160" t="e">
            <v>#N/A</v>
          </cell>
        </row>
        <row r="161">
          <cell r="A161" t="str">
            <v>071014</v>
          </cell>
          <cell r="B161">
            <v>26</v>
          </cell>
          <cell r="C161">
            <v>18.03</v>
          </cell>
          <cell r="E161" t="str">
            <v>OBVEZNICE, ODNOSNO DRUGE DUŽNIČKE HARTIJE OD VRIJEDNOSTI, KOJIMA SE TRGUJE NA ORGANIZOVANOM TRŽIŠTU HARTIJA OD VRIJEDNOSTI-EURO OBVEZNICE CG-10.03.2021.</v>
          </cell>
          <cell r="G161">
            <v>3031614.91</v>
          </cell>
        </row>
        <row r="162">
          <cell r="A162" t="str">
            <v>0710141</v>
          </cell>
          <cell r="B162">
            <v>26</v>
          </cell>
          <cell r="C162">
            <v>18.03</v>
          </cell>
          <cell r="E162" t="str">
            <v>EURO OBVEZNICE CG-10.03.2021.-REVALORIZACIJA</v>
          </cell>
          <cell r="G162">
            <v>18413.630000000005</v>
          </cell>
        </row>
        <row r="163">
          <cell r="A163" t="str">
            <v>0710142</v>
          </cell>
          <cell r="B163">
            <v>26</v>
          </cell>
          <cell r="C163">
            <v>18.03</v>
          </cell>
          <cell r="E163" t="str">
            <v>EURO OBVEZNICE CG-10.03.2021.-AMORTIZACIJA RAZLIKE</v>
          </cell>
          <cell r="G163">
            <v>-125987.54</v>
          </cell>
        </row>
        <row r="164">
          <cell r="A164" t="str">
            <v>071015</v>
          </cell>
          <cell r="B164">
            <v>26</v>
          </cell>
          <cell r="C164">
            <v>17.03</v>
          </cell>
          <cell r="E164" t="str">
            <v>OBVEZNICE, ODNOSNO DRUGE DUŽNIČKE HARTIJE OD VRIJEDNOSTI, KOJIMA SE TRGUJE NA ORGANIZOVANOM TRŽIŠTU HARTIJA OD VRIJEDNOSTI-EURO OBVEZNICE CG-21.04.2025.</v>
          </cell>
          <cell r="G164">
            <v>6249131</v>
          </cell>
        </row>
        <row r="165">
          <cell r="A165" t="str">
            <v>0710151</v>
          </cell>
          <cell r="B165">
            <v>26</v>
          </cell>
          <cell r="C165">
            <v>17.03</v>
          </cell>
          <cell r="E165" t="str">
            <v>EURO OBVEZNICE CG-21.04.2025..-REVALORIZACIJA</v>
          </cell>
          <cell r="G165">
            <v>176498.05999999994</v>
          </cell>
        </row>
        <row r="166">
          <cell r="A166" t="str">
            <v>0710152</v>
          </cell>
          <cell r="B166">
            <v>26</v>
          </cell>
          <cell r="C166">
            <v>17.03</v>
          </cell>
          <cell r="E166" t="str">
            <v>EURO OBVEZNICE CG-21.04.2025..-AMORTIZACIJA RAZLIKE</v>
          </cell>
          <cell r="G166">
            <v>16687.939999999999</v>
          </cell>
        </row>
        <row r="167">
          <cell r="A167" t="str">
            <v>071016</v>
          </cell>
          <cell r="B167">
            <v>26</v>
          </cell>
          <cell r="C167">
            <v>17.03</v>
          </cell>
          <cell r="E167" t="str">
            <v>OBVEZNICE, ODNOSNO DRUGE DUŽNIČKE HARTIJE OD VRIJEDNOSTI, KOJIMA SE TRGUJE NA ORGANIZOVANOM TRŽIŠTU HARTIJA OD VRIJEDNOSTI-EURO OBVEZNICE CG-22.04.2026..</v>
          </cell>
          <cell r="G167">
            <v>2208585.94</v>
          </cell>
        </row>
        <row r="168">
          <cell r="A168" t="str">
            <v>0710161</v>
          </cell>
          <cell r="B168">
            <v>26</v>
          </cell>
          <cell r="C168">
            <v>17.03</v>
          </cell>
          <cell r="E168" t="str">
            <v>EURO OBVEZNICE CG-22.04.2026..-REVALORIZACIJA</v>
          </cell>
          <cell r="G168">
            <v>53451.280000000013</v>
          </cell>
        </row>
        <row r="169">
          <cell r="A169" t="str">
            <v>0710162</v>
          </cell>
          <cell r="B169">
            <v>26</v>
          </cell>
          <cell r="C169">
            <v>17.03</v>
          </cell>
          <cell r="E169" t="str">
            <v>EURO OBVEZNICE CG-22.04.2026.-AMORTIZACIJA RAZLIKE</v>
          </cell>
          <cell r="G169">
            <v>-2007.55</v>
          </cell>
        </row>
        <row r="170">
          <cell r="A170" t="str">
            <v>071017</v>
          </cell>
          <cell r="B170">
            <v>26</v>
          </cell>
          <cell r="C170">
            <v>17.03</v>
          </cell>
          <cell r="E170" t="str">
            <v>OBVEZNICE, ODNOSNO DRUGE DUŽNIČKE HARTIJE OD VRIJEDNOSTI, KOJIMA SE TRGUJE NA ORGANIZOVANOM TRŽIŠTU HARTIJA OD VRIJEDNOSTI-EURO OBVEZNICE CG-10.03.2029.</v>
          </cell>
          <cell r="G170">
            <v>6997586</v>
          </cell>
        </row>
        <row r="171">
          <cell r="A171" t="str">
            <v>0710171</v>
          </cell>
          <cell r="B171">
            <v>26</v>
          </cell>
          <cell r="C171">
            <v>17.03</v>
          </cell>
          <cell r="E171" t="str">
            <v>EURO OBVEZNICE CG-10.03.2029.-REVALORIZACIJA</v>
          </cell>
          <cell r="G171">
            <v>-268366.98</v>
          </cell>
        </row>
        <row r="172">
          <cell r="A172" t="str">
            <v>0710172</v>
          </cell>
          <cell r="B172">
            <v>26</v>
          </cell>
          <cell r="C172">
            <v>17.03</v>
          </cell>
          <cell r="E172" t="str">
            <v>EURO OBVEZNICE CG-10.03.2029.-AMORTIZACIJA RAZLIKE</v>
          </cell>
          <cell r="G172">
            <v>16680.14</v>
          </cell>
        </row>
        <row r="173">
          <cell r="A173" t="str">
            <v>071018</v>
          </cell>
          <cell r="B173">
            <v>26</v>
          </cell>
          <cell r="C173">
            <v>17.03</v>
          </cell>
          <cell r="E173" t="str">
            <v>EURO OBVEZNICE CG-22.04.2024</v>
          </cell>
          <cell r="G173">
            <v>2026031.84</v>
          </cell>
        </row>
        <row r="174">
          <cell r="A174" t="str">
            <v>0710181</v>
          </cell>
          <cell r="B174">
            <v>26</v>
          </cell>
          <cell r="C174">
            <v>17.03</v>
          </cell>
          <cell r="E174" t="str">
            <v>EURO OBVEZNICE CG-22.04.2024.-REVALORIZACIJA</v>
          </cell>
          <cell r="G174">
            <v>22693.959999999992</v>
          </cell>
        </row>
        <row r="175">
          <cell r="A175" t="str">
            <v>0710182</v>
          </cell>
          <cell r="B175">
            <v>26</v>
          </cell>
          <cell r="C175">
            <v>17.03</v>
          </cell>
          <cell r="E175" t="str">
            <v>EURO OBVEZNICE CG-22.04.2024.-AMORTIZACIJA RAZLIKE</v>
          </cell>
          <cell r="G175">
            <v>-6375.73</v>
          </cell>
        </row>
        <row r="176">
          <cell r="A176" t="str">
            <v>071019</v>
          </cell>
          <cell r="B176">
            <v>26</v>
          </cell>
          <cell r="C176">
            <v>17.03</v>
          </cell>
          <cell r="E176" t="str">
            <v>EURO OBVEZNICE CG-16.12.2027.</v>
          </cell>
          <cell r="G176">
            <v>995341.5</v>
          </cell>
        </row>
        <row r="177">
          <cell r="A177" t="str">
            <v>0710191</v>
          </cell>
          <cell r="B177">
            <v>26</v>
          </cell>
          <cell r="C177">
            <v>17.03</v>
          </cell>
          <cell r="E177" t="str">
            <v>EURO OBVEZNICE CG-16.12.2027.-REVALORIZACIJA</v>
          </cell>
          <cell r="G177">
            <v>-14195.6</v>
          </cell>
        </row>
        <row r="178">
          <cell r="A178" t="str">
            <v>0710192</v>
          </cell>
          <cell r="B178">
            <v>26</v>
          </cell>
          <cell r="C178">
            <v>17.03</v>
          </cell>
          <cell r="E178" t="str">
            <v>EURO OBVEZNICE CG-16.12.2027.-AMORTIZACIJA RAZLIKE</v>
          </cell>
          <cell r="G178">
            <v>554.1</v>
          </cell>
        </row>
        <row r="179">
          <cell r="A179" t="str">
            <v>0711</v>
          </cell>
          <cell r="B179">
            <v>33</v>
          </cell>
          <cell r="C179">
            <v>17.03</v>
          </cell>
          <cell r="E179" t="e">
            <v>#N/A</v>
          </cell>
          <cell r="G179" t="e">
            <v>#N/A</v>
          </cell>
        </row>
        <row r="180">
          <cell r="A180" t="str">
            <v>07201</v>
          </cell>
          <cell r="B180">
            <v>33</v>
          </cell>
          <cell r="C180">
            <v>17.04</v>
          </cell>
          <cell r="E180" t="e">
            <v>#N/A</v>
          </cell>
          <cell r="G180" t="e">
            <v>#N/A</v>
          </cell>
        </row>
        <row r="181">
          <cell r="A181" t="str">
            <v>07202</v>
          </cell>
          <cell r="B181">
            <v>33</v>
          </cell>
          <cell r="C181">
            <v>17.04</v>
          </cell>
          <cell r="E181" t="e">
            <v>#N/A</v>
          </cell>
          <cell r="G181" t="e">
            <v>#N/A</v>
          </cell>
        </row>
        <row r="182">
          <cell r="A182" t="str">
            <v>07203</v>
          </cell>
          <cell r="B182">
            <v>33</v>
          </cell>
          <cell r="C182">
            <v>17.04</v>
          </cell>
          <cell r="E182" t="e">
            <v>#N/A</v>
          </cell>
          <cell r="G182" t="e">
            <v>#N/A</v>
          </cell>
        </row>
        <row r="183">
          <cell r="A183" t="str">
            <v>07204</v>
          </cell>
          <cell r="B183">
            <v>33</v>
          </cell>
          <cell r="C183">
            <v>17.04</v>
          </cell>
          <cell r="E183" t="str">
            <v>AKCIJE KOJIMA SE TRGUJE NA ORGANIZOVANOM TRŽIŠTU HARTIJA OD VRIJEDNOSTI- LUKA BAR</v>
          </cell>
          <cell r="G183">
            <v>821.34</v>
          </cell>
        </row>
        <row r="184">
          <cell r="A184" t="str">
            <v>07205</v>
          </cell>
          <cell r="B184">
            <v>33</v>
          </cell>
          <cell r="C184">
            <v>17.04</v>
          </cell>
          <cell r="E184" t="str">
            <v>AKCIJE KOJIMA SE TRGUJE NA ORGANIZOVANOM TRŽIŠTU HARTIJA OD VRIJEDNOSTI- PRVA BANKA</v>
          </cell>
          <cell r="G184">
            <v>293607.04000000004</v>
          </cell>
        </row>
        <row r="185">
          <cell r="A185" t="str">
            <v>07206</v>
          </cell>
          <cell r="B185">
            <v>33</v>
          </cell>
          <cell r="C185">
            <v>17.04</v>
          </cell>
          <cell r="E185" t="e">
            <v>#N/A</v>
          </cell>
          <cell r="G185" t="e">
            <v>#N/A</v>
          </cell>
        </row>
        <row r="186">
          <cell r="A186" t="str">
            <v>07207</v>
          </cell>
          <cell r="B186">
            <v>33</v>
          </cell>
          <cell r="C186">
            <v>17.04</v>
          </cell>
          <cell r="E186" t="e">
            <v>#N/A</v>
          </cell>
          <cell r="G186" t="e">
            <v>#N/A</v>
          </cell>
        </row>
        <row r="187">
          <cell r="A187" t="str">
            <v>0740</v>
          </cell>
          <cell r="B187">
            <v>30</v>
          </cell>
          <cell r="C187">
            <v>18.02</v>
          </cell>
          <cell r="E187" t="e">
            <v>#N/A</v>
          </cell>
          <cell r="G187" t="e">
            <v>#N/A</v>
          </cell>
        </row>
        <row r="188">
          <cell r="A188" t="str">
            <v>0751</v>
          </cell>
          <cell r="B188">
            <v>15</v>
          </cell>
          <cell r="C188">
            <v>17.07</v>
          </cell>
          <cell r="E188" t="str">
            <v>Investicione nekretnine vrijednovane po modelu nabavne vrijednosti</v>
          </cell>
          <cell r="G188">
            <v>3227103.1500000004</v>
          </cell>
        </row>
        <row r="189">
          <cell r="A189" t="str">
            <v>07510</v>
          </cell>
          <cell r="B189">
            <v>14</v>
          </cell>
          <cell r="C189">
            <v>17.07</v>
          </cell>
          <cell r="E189" t="str">
            <v>Ulaganja u zemljišta</v>
          </cell>
          <cell r="G189">
            <v>128775.4</v>
          </cell>
        </row>
        <row r="190">
          <cell r="A190" t="str">
            <v>075111</v>
          </cell>
          <cell r="B190">
            <v>15</v>
          </cell>
          <cell r="C190">
            <v>17.07</v>
          </cell>
          <cell r="E190" t="str">
            <v>Investicione nekretnine po NV - poslovne zgrade od betona, kamena i opeke</v>
          </cell>
          <cell r="G190">
            <v>-382877.58999999997</v>
          </cell>
        </row>
        <row r="191">
          <cell r="A191" t="str">
            <v>0758</v>
          </cell>
          <cell r="B191">
            <v>15</v>
          </cell>
          <cell r="C191">
            <v>17.07</v>
          </cell>
          <cell r="E191" t="str">
            <v>Ispravka vrijednosti investicionih nekretnina zbog amortizacije</v>
          </cell>
          <cell r="G191">
            <v>-397872.98000000004</v>
          </cell>
        </row>
        <row r="192">
          <cell r="A192" t="str">
            <v>07581</v>
          </cell>
          <cell r="B192">
            <v>15</v>
          </cell>
          <cell r="C192">
            <v>17.07</v>
          </cell>
          <cell r="E192" t="str">
            <v>ispr.vrij.inv.nekret.posl.zgrd.beton ,kamen, opeka</v>
          </cell>
          <cell r="G192">
            <v>132580.37</v>
          </cell>
        </row>
        <row r="193">
          <cell r="A193" t="str">
            <v>07583</v>
          </cell>
          <cell r="B193">
            <v>15</v>
          </cell>
          <cell r="C193">
            <v>17.07</v>
          </cell>
          <cell r="E193" t="str">
            <v>ispr.vrij.inv.nekret.stan. i kuće bet.kamen opeka</v>
          </cell>
          <cell r="G193">
            <v>-890</v>
          </cell>
        </row>
        <row r="194">
          <cell r="A194" t="str">
            <v>0759</v>
          </cell>
          <cell r="B194">
            <v>14</v>
          </cell>
          <cell r="C194">
            <v>17.07</v>
          </cell>
          <cell r="E194" t="str">
            <v>ISPRAVKA VRIJEDNOSTI INVESTICIONIH NEKRETNINA USLJED UMANJENJA-ZEMLJIŠTE</v>
          </cell>
          <cell r="G194">
            <v>-52645.4</v>
          </cell>
        </row>
        <row r="195">
          <cell r="A195" t="str">
            <v>07590</v>
          </cell>
          <cell r="B195">
            <v>15</v>
          </cell>
          <cell r="C195">
            <v>17.07</v>
          </cell>
          <cell r="E195" t="str">
            <v>ISPRAVKA VRIJEDNOSTI INVESTICIONIH NEKRETNINA USLJED UMANJENJA-ZGRADE</v>
          </cell>
          <cell r="G195">
            <v>-1039371.1900000001</v>
          </cell>
        </row>
        <row r="196">
          <cell r="A196" t="str">
            <v>08001</v>
          </cell>
          <cell r="B196">
            <v>25</v>
          </cell>
          <cell r="C196">
            <v>17.14</v>
          </cell>
          <cell r="E196" t="e">
            <v>#N/A</v>
          </cell>
          <cell r="G196" t="e">
            <v>#N/A</v>
          </cell>
        </row>
        <row r="197">
          <cell r="A197" t="str">
            <v>08002</v>
          </cell>
          <cell r="B197">
            <v>25</v>
          </cell>
          <cell r="C197">
            <v>17.14</v>
          </cell>
          <cell r="E197" t="e">
            <v>#N/A</v>
          </cell>
          <cell r="G197" t="e">
            <v>#N/A</v>
          </cell>
        </row>
        <row r="198">
          <cell r="A198" t="str">
            <v>08020</v>
          </cell>
          <cell r="B198">
            <v>25</v>
          </cell>
          <cell r="C198">
            <v>17.14</v>
          </cell>
          <cell r="E198" t="str">
            <v>AKCIJE GRUPE DRUŠTAVA KOJE ULAZE U SASTAV IMOVINE ZA POKRIĆE TEHNIČKIH REZERVI NEŽIVOTNIH OSIGURANJA-LOVĆEN ŽIVOTNA OSIGURANJA</v>
          </cell>
          <cell r="G198">
            <v>1580000</v>
          </cell>
        </row>
        <row r="199">
          <cell r="A199" t="str">
            <v>08021</v>
          </cell>
          <cell r="B199">
            <v>25</v>
          </cell>
          <cell r="C199">
            <v>17.14</v>
          </cell>
          <cell r="E199" t="e">
            <v>#N/A</v>
          </cell>
          <cell r="G199" t="e">
            <v>#N/A</v>
          </cell>
        </row>
        <row r="200">
          <cell r="A200" t="str">
            <v>0879</v>
          </cell>
          <cell r="B200">
            <v>25</v>
          </cell>
          <cell r="C200">
            <v>17.14</v>
          </cell>
          <cell r="E200" t="e">
            <v>#N/A</v>
          </cell>
          <cell r="F200">
            <v>0</v>
          </cell>
          <cell r="G200" t="e">
            <v>#N/A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1000</v>
          </cell>
          <cell r="B201">
            <v>115</v>
          </cell>
          <cell r="C201">
            <v>19.010000000000002</v>
          </cell>
          <cell r="E201" t="str">
            <v>Eurska sredstva u blagajni</v>
          </cell>
          <cell r="G201">
            <v>2.759999999999998</v>
          </cell>
        </row>
        <row r="202">
          <cell r="A202" t="str">
            <v>1010</v>
          </cell>
          <cell r="B202">
            <v>115</v>
          </cell>
          <cell r="C202">
            <v>19.010000000000002</v>
          </cell>
          <cell r="E202" t="e">
            <v>#N/A</v>
          </cell>
          <cell r="G202" t="e">
            <v>#N/A</v>
          </cell>
        </row>
        <row r="203">
          <cell r="A203" t="str">
            <v>1020</v>
          </cell>
          <cell r="C203">
            <v>19.010000000000002</v>
          </cell>
          <cell r="E203" t="e">
            <v>#N/A</v>
          </cell>
          <cell r="G203" t="e">
            <v>#N/A</v>
          </cell>
        </row>
        <row r="204">
          <cell r="A204" t="str">
            <v>1100</v>
          </cell>
          <cell r="B204">
            <v>115000</v>
          </cell>
          <cell r="C204">
            <v>19.010000000000002</v>
          </cell>
          <cell r="E204" t="e">
            <v>#N/A</v>
          </cell>
          <cell r="G204" t="e">
            <v>#N/A</v>
          </cell>
        </row>
        <row r="205">
          <cell r="A205" t="str">
            <v>1110</v>
          </cell>
          <cell r="B205">
            <v>115</v>
          </cell>
          <cell r="C205">
            <v>19.010000000000002</v>
          </cell>
          <cell r="E205" t="str">
            <v>Gotovinska sredstva na transakcionim računima za neživotna osiguranja</v>
          </cell>
          <cell r="G205">
            <v>2808560.2899999991</v>
          </cell>
        </row>
        <row r="206">
          <cell r="A206" t="str">
            <v>1111</v>
          </cell>
          <cell r="B206">
            <v>115</v>
          </cell>
          <cell r="C206">
            <v>19.010000000000002</v>
          </cell>
          <cell r="E206" t="e">
            <v>#N/A</v>
          </cell>
          <cell r="G206" t="e">
            <v>#N/A</v>
          </cell>
        </row>
        <row r="207">
          <cell r="A207" t="str">
            <v>1120</v>
          </cell>
          <cell r="C207">
            <v>19.010000000000002</v>
          </cell>
          <cell r="E207" t="e">
            <v>#N/A</v>
          </cell>
          <cell r="G207" t="e">
            <v>#N/A</v>
          </cell>
        </row>
        <row r="208">
          <cell r="A208" t="str">
            <v>1130</v>
          </cell>
          <cell r="B208">
            <v>115</v>
          </cell>
          <cell r="C208">
            <v>19.010000000000002</v>
          </cell>
          <cell r="E208" t="e">
            <v>#N/A</v>
          </cell>
          <cell r="G208" t="e">
            <v>#N/A</v>
          </cell>
        </row>
        <row r="209">
          <cell r="A209" t="str">
            <v>1180</v>
          </cell>
          <cell r="B209">
            <v>115</v>
          </cell>
          <cell r="C209">
            <v>19.010000000000002</v>
          </cell>
          <cell r="E209" t="str">
            <v>Druga gotovinska sredstva-za transakcije sa inostranstvom-devizni racun za euro 978</v>
          </cell>
          <cell r="G209">
            <v>41880.180000001565</v>
          </cell>
        </row>
        <row r="210">
          <cell r="A210" t="str">
            <v>1181</v>
          </cell>
          <cell r="B210">
            <v>115</v>
          </cell>
          <cell r="C210">
            <v>19.010000000000002</v>
          </cell>
          <cell r="E210" t="e">
            <v>#N/A</v>
          </cell>
          <cell r="G210" t="e">
            <v>#N/A</v>
          </cell>
        </row>
        <row r="211">
          <cell r="A211" t="str">
            <v>1182</v>
          </cell>
          <cell r="B211">
            <v>115</v>
          </cell>
          <cell r="C211">
            <v>19.010000000000002</v>
          </cell>
          <cell r="E211" t="e">
            <v>#N/A</v>
          </cell>
          <cell r="G211" t="e">
            <v>#N/A</v>
          </cell>
        </row>
        <row r="212">
          <cell r="A212" t="str">
            <v>1183</v>
          </cell>
          <cell r="B212">
            <v>115</v>
          </cell>
          <cell r="C212">
            <v>19.010000000000002</v>
          </cell>
          <cell r="E212" t="e">
            <v>#N/A</v>
          </cell>
          <cell r="G212" t="e">
            <v>#N/A</v>
          </cell>
        </row>
        <row r="213">
          <cell r="A213" t="str">
            <v>1184</v>
          </cell>
          <cell r="B213">
            <v>115</v>
          </cell>
          <cell r="C213">
            <v>19.010000000000002</v>
          </cell>
          <cell r="E213" t="e">
            <v>#N/A</v>
          </cell>
          <cell r="G213" t="e">
            <v>#N/A</v>
          </cell>
        </row>
        <row r="214">
          <cell r="A214" t="str">
            <v>1185</v>
          </cell>
          <cell r="B214">
            <v>115</v>
          </cell>
          <cell r="C214">
            <v>19.010000000000002</v>
          </cell>
          <cell r="E214" t="e">
            <v>#N/A</v>
          </cell>
          <cell r="G214" t="e">
            <v>#N/A</v>
          </cell>
        </row>
        <row r="215">
          <cell r="A215" t="str">
            <v>1186</v>
          </cell>
          <cell r="C215">
            <v>19.010000000000002</v>
          </cell>
          <cell r="E215" t="e">
            <v>#N/A</v>
          </cell>
          <cell r="G215" t="e">
            <v>#N/A</v>
          </cell>
        </row>
        <row r="216">
          <cell r="A216" t="str">
            <v>1187</v>
          </cell>
          <cell r="C216">
            <v>19.010000000000002</v>
          </cell>
          <cell r="E216" t="e">
            <v>#N/A</v>
          </cell>
          <cell r="G216" t="e">
            <v>#N/A</v>
          </cell>
        </row>
        <row r="217">
          <cell r="A217" t="str">
            <v>1188</v>
          </cell>
          <cell r="B217">
            <v>115</v>
          </cell>
          <cell r="C217">
            <v>19.010000000000002</v>
          </cell>
          <cell r="E217" t="str">
            <v>APOLLO Prolazni konto za pogresne uplate i isplate</v>
          </cell>
          <cell r="G217">
            <v>0</v>
          </cell>
        </row>
        <row r="218">
          <cell r="A218" t="str">
            <v>1189</v>
          </cell>
          <cell r="C218">
            <v>19.010000000000002</v>
          </cell>
          <cell r="E218" t="e">
            <v>#N/A</v>
          </cell>
          <cell r="G218" t="e">
            <v>#N/A</v>
          </cell>
        </row>
        <row r="219">
          <cell r="A219" t="str">
            <v>11890</v>
          </cell>
          <cell r="B219">
            <v>115</v>
          </cell>
          <cell r="C219">
            <v>19.010000000000002</v>
          </cell>
          <cell r="E219" t="e">
            <v>#N/A</v>
          </cell>
          <cell r="G219" t="e">
            <v>#N/A</v>
          </cell>
        </row>
        <row r="220">
          <cell r="A220" t="str">
            <v>11891</v>
          </cell>
          <cell r="B220">
            <v>115</v>
          </cell>
          <cell r="C220">
            <v>19.010000000000002</v>
          </cell>
          <cell r="E220" t="str">
            <v>DRUGA GOTOVINSKA SREDSTVA-DEPOZITI DO MJESEC DANA</v>
          </cell>
          <cell r="G220">
            <v>0</v>
          </cell>
        </row>
        <row r="221">
          <cell r="A221" t="str">
            <v>1200</v>
          </cell>
          <cell r="B221">
            <v>56</v>
          </cell>
          <cell r="C221">
            <v>19.03</v>
          </cell>
          <cell r="E221" t="str">
            <v>Potraživanja od osiguranika u državi-pravna lica</v>
          </cell>
          <cell r="G221">
            <v>5178626.4400000013</v>
          </cell>
        </row>
        <row r="222">
          <cell r="A222" t="str">
            <v>1201</v>
          </cell>
          <cell r="B222">
            <v>56</v>
          </cell>
          <cell r="C222">
            <v>19.03</v>
          </cell>
          <cell r="E222" t="str">
            <v>Potraživanja od osiguranika u državi-fizička lica</v>
          </cell>
          <cell r="G222">
            <v>1163620.08</v>
          </cell>
        </row>
        <row r="223">
          <cell r="A223" t="str">
            <v>1202</v>
          </cell>
          <cell r="B223">
            <v>56</v>
          </cell>
          <cell r="C223">
            <v>19.03</v>
          </cell>
          <cell r="E223" t="str">
            <v>APOLLO UPLATE PREMIJE BEZ ZADUŽENJA</v>
          </cell>
          <cell r="G223">
            <v>-307.66000000000003</v>
          </cell>
        </row>
        <row r="224">
          <cell r="A224" t="str">
            <v>1203</v>
          </cell>
          <cell r="B224">
            <v>56</v>
          </cell>
          <cell r="C224">
            <v>19.03</v>
          </cell>
          <cell r="E224" t="str">
            <v>SPORNA  I SUMNJIVA POTRAŽIVANJA OD ZASTUPNIKA</v>
          </cell>
          <cell r="G224">
            <v>53514.44</v>
          </cell>
        </row>
        <row r="225">
          <cell r="A225" t="str">
            <v>1204</v>
          </cell>
          <cell r="B225">
            <v>56</v>
          </cell>
          <cell r="C225">
            <v>19.03</v>
          </cell>
          <cell r="E225" t="str">
            <v>POTRAŽIVANJA OD ZASTUPNIKA-SPORAZUMI</v>
          </cell>
          <cell r="G225">
            <v>41175.07</v>
          </cell>
        </row>
        <row r="226">
          <cell r="A226" t="str">
            <v>1210</v>
          </cell>
          <cell r="B226">
            <v>56</v>
          </cell>
          <cell r="C226">
            <v>19.03</v>
          </cell>
          <cell r="E226" t="e">
            <v>#N/A</v>
          </cell>
          <cell r="G226" t="e">
            <v>#N/A</v>
          </cell>
        </row>
        <row r="227">
          <cell r="A227" t="str">
            <v>1230</v>
          </cell>
          <cell r="B227">
            <v>56</v>
          </cell>
          <cell r="C227">
            <v>19.03</v>
          </cell>
          <cell r="E227" t="str">
            <v>Potraživanja od posrednika u osiguranju u inostranstvu</v>
          </cell>
          <cell r="G227">
            <v>3000</v>
          </cell>
        </row>
        <row r="228">
          <cell r="A228" t="str">
            <v>1211</v>
          </cell>
          <cell r="B228">
            <v>56</v>
          </cell>
          <cell r="C228">
            <v>19.03</v>
          </cell>
          <cell r="E228" t="str">
            <v>Potraživanja od osiguranika u inostranstvu-fizička lica zemlje članice EU</v>
          </cell>
          <cell r="G228">
            <v>5238.0299999999697</v>
          </cell>
        </row>
        <row r="229">
          <cell r="A229" t="str">
            <v>1270</v>
          </cell>
          <cell r="B229">
            <v>64</v>
          </cell>
          <cell r="C229">
            <v>19.03</v>
          </cell>
          <cell r="E229" t="str">
            <v>Druga kratkoročna potraživanja iz neposrednih poslova osiguranja u državi</v>
          </cell>
          <cell r="G229">
            <v>42165.54999999993</v>
          </cell>
        </row>
        <row r="230">
          <cell r="A230" t="str">
            <v>1271</v>
          </cell>
          <cell r="C230">
            <v>19.03</v>
          </cell>
          <cell r="E230" t="e">
            <v>#N/A</v>
          </cell>
          <cell r="G230" t="e">
            <v>#N/A</v>
          </cell>
        </row>
        <row r="231">
          <cell r="A231" t="str">
            <v>1278</v>
          </cell>
          <cell r="B231">
            <v>64</v>
          </cell>
          <cell r="C231">
            <v>19.03</v>
          </cell>
          <cell r="E231" t="e">
            <v>#N/A</v>
          </cell>
          <cell r="G231" t="e">
            <v>#N/A</v>
          </cell>
        </row>
        <row r="232">
          <cell r="A232" t="str">
            <v>12780</v>
          </cell>
          <cell r="B232">
            <v>64</v>
          </cell>
          <cell r="C232">
            <v>19.03</v>
          </cell>
          <cell r="E232" t="e">
            <v>#N/A</v>
          </cell>
          <cell r="G232" t="e">
            <v>#N/A</v>
          </cell>
        </row>
        <row r="233">
          <cell r="A233" t="str">
            <v>1290</v>
          </cell>
          <cell r="B233">
            <v>56000</v>
          </cell>
          <cell r="C233">
            <v>19.03</v>
          </cell>
          <cell r="E233" t="e">
            <v>#N/A</v>
          </cell>
          <cell r="G233" t="e">
            <v>#N/A</v>
          </cell>
        </row>
        <row r="234">
          <cell r="A234" t="str">
            <v>1291</v>
          </cell>
          <cell r="B234">
            <v>56</v>
          </cell>
          <cell r="C234">
            <v>19.03</v>
          </cell>
          <cell r="E234" t="str">
            <v>Ispravka vrijednosti kratkoročnih potraživanja iz neposrednih poslova osiguranja usljed umanjenja-nezivot</v>
          </cell>
          <cell r="G234">
            <v>-3150195.62</v>
          </cell>
        </row>
        <row r="235">
          <cell r="A235" t="str">
            <v>1292</v>
          </cell>
          <cell r="B235">
            <v>56</v>
          </cell>
          <cell r="C235">
            <v>19.03</v>
          </cell>
          <cell r="E235" t="str">
            <v>ISPRAVKA VRIJEDNOSTI SUMNJIVIH I SPORNIH POTRAŽIVANJA</v>
          </cell>
          <cell r="G235">
            <v>-54183.7</v>
          </cell>
        </row>
        <row r="236">
          <cell r="A236" t="str">
            <v>1293</v>
          </cell>
          <cell r="B236">
            <v>56</v>
          </cell>
          <cell r="C236">
            <v>19.03</v>
          </cell>
          <cell r="E236" t="str">
            <v>ISPRAVKA VRIJEDNOSTI SUMNJIVIH I SPORNIH POTRAŽIVANJA PO SPORAZUMIMA</v>
          </cell>
          <cell r="G236">
            <v>-41175.07</v>
          </cell>
        </row>
        <row r="237">
          <cell r="A237" t="str">
            <v>1300</v>
          </cell>
          <cell r="B237">
            <v>70</v>
          </cell>
          <cell r="C237">
            <v>19.03</v>
          </cell>
          <cell r="E237" t="e">
            <v>#N/A</v>
          </cell>
          <cell r="G237" t="e">
            <v>#N/A</v>
          </cell>
        </row>
        <row r="238">
          <cell r="A238" t="str">
            <v>1370</v>
          </cell>
          <cell r="B238">
            <v>70</v>
          </cell>
          <cell r="C238">
            <v>19.05</v>
          </cell>
          <cell r="E238" t="e">
            <v>#N/A</v>
          </cell>
          <cell r="G238" t="e">
            <v>#N/A</v>
          </cell>
        </row>
        <row r="239">
          <cell r="A239" t="str">
            <v>1400</v>
          </cell>
          <cell r="B239">
            <v>78</v>
          </cell>
          <cell r="C239">
            <v>19.05</v>
          </cell>
          <cell r="E239" t="str">
            <v>Potraživanja od osiguravajućeg društva za udjele u naknadama šteta iz saosiguranja u državi</v>
          </cell>
          <cell r="G239">
            <v>4249.83</v>
          </cell>
        </row>
        <row r="240">
          <cell r="A240" t="str">
            <v>1410</v>
          </cell>
          <cell r="B240">
            <v>78</v>
          </cell>
          <cell r="C240">
            <v>19.05</v>
          </cell>
          <cell r="E240" t="e">
            <v>#N/A</v>
          </cell>
          <cell r="G240" t="e">
            <v>#N/A</v>
          </cell>
        </row>
        <row r="241">
          <cell r="A241" t="str">
            <v>1420</v>
          </cell>
          <cell r="B241">
            <v>82</v>
          </cell>
          <cell r="C241">
            <v>19.05</v>
          </cell>
          <cell r="E241" t="e">
            <v>#N/A</v>
          </cell>
          <cell r="G241" t="e">
            <v>#N/A</v>
          </cell>
        </row>
        <row r="242">
          <cell r="A242" t="str">
            <v>1430</v>
          </cell>
          <cell r="B242">
            <v>82</v>
          </cell>
          <cell r="C242">
            <v>19.05</v>
          </cell>
          <cell r="E242" t="str">
            <v>Potraživanja od reosiguravajućih društava za udjele u naknadama šteta iz reosiguranja u inostranstvu</v>
          </cell>
          <cell r="G242">
            <v>91871.839999999967</v>
          </cell>
        </row>
        <row r="243">
          <cell r="A243" t="str">
            <v>14301</v>
          </cell>
          <cell r="B243">
            <v>80</v>
          </cell>
          <cell r="C243">
            <v>19.05</v>
          </cell>
          <cell r="E243" t="str">
            <v>Potraživanja od reosiguravajućih društava za udjele u naknadama šteta iz reosiguranja u inostranstvu-triglav</v>
          </cell>
          <cell r="G243">
            <v>-9926.4899999999907</v>
          </cell>
        </row>
        <row r="244">
          <cell r="A244" t="str">
            <v>14302</v>
          </cell>
          <cell r="B244">
            <v>80</v>
          </cell>
          <cell r="C244">
            <v>19.05</v>
          </cell>
          <cell r="E244" t="str">
            <v>Potraživanja od reosiguravajućih društava za udjele u naknadama šteta iz reosiguranja u inostranstvu-triglav re</v>
          </cell>
          <cell r="G244">
            <v>2793900.6400000006</v>
          </cell>
        </row>
        <row r="245">
          <cell r="A245" t="str">
            <v>14309</v>
          </cell>
          <cell r="C245">
            <v>19.05</v>
          </cell>
          <cell r="E245" t="e">
            <v>#N/A</v>
          </cell>
          <cell r="G245" t="e">
            <v>#N/A</v>
          </cell>
        </row>
        <row r="246">
          <cell r="A246" t="str">
            <v>1500</v>
          </cell>
          <cell r="B246">
            <v>95</v>
          </cell>
          <cell r="C246">
            <v>19.059999999999999</v>
          </cell>
          <cell r="E246" t="str">
            <v>APOLLO Ostvarena regresna potraživanja u državi</v>
          </cell>
          <cell r="G246">
            <v>155993.27999999997</v>
          </cell>
        </row>
        <row r="247">
          <cell r="A247" t="str">
            <v>1520</v>
          </cell>
          <cell r="B247">
            <v>64</v>
          </cell>
          <cell r="C247">
            <v>19.059999999999999</v>
          </cell>
          <cell r="E247" t="str">
            <v>Potraživanja za isplaćene štete za tuđi račun u inostranstvu-uslužne štete</v>
          </cell>
          <cell r="G247">
            <v>286677.03000000009</v>
          </cell>
        </row>
        <row r="248">
          <cell r="A248" t="str">
            <v>1528</v>
          </cell>
          <cell r="B248">
            <v>62</v>
          </cell>
          <cell r="C248">
            <v>19.059999999999999</v>
          </cell>
          <cell r="E248" t="e">
            <v>#N/A</v>
          </cell>
          <cell r="G248" t="e">
            <v>#N/A</v>
          </cell>
        </row>
        <row r="249">
          <cell r="A249" t="str">
            <v>15700</v>
          </cell>
          <cell r="B249">
            <v>64</v>
          </cell>
          <cell r="C249">
            <v>19.059999999999999</v>
          </cell>
          <cell r="E249" t="str">
            <v>Ostala druga kratkoročna potraživanja iz poslova osiguranja u državi-dati avansi za stete</v>
          </cell>
          <cell r="G249">
            <v>20000</v>
          </cell>
        </row>
        <row r="250">
          <cell r="A250" t="str">
            <v>15790</v>
          </cell>
          <cell r="B250">
            <v>64</v>
          </cell>
          <cell r="C250">
            <v>19.059999999999999</v>
          </cell>
          <cell r="E250" t="str">
            <v>ISPRAVKA VRIJEDNOSTI DRUGIH KRATKOROČNIH POTRAŽIVANJA IZ POSLOVA OSIGURANJA USLJED UMANJENJA-KONTO 15700</v>
          </cell>
          <cell r="G250">
            <v>-20000</v>
          </cell>
        </row>
        <row r="251">
          <cell r="A251" t="str">
            <v>1590</v>
          </cell>
          <cell r="B251">
            <v>95</v>
          </cell>
          <cell r="C251">
            <v>19.059999999999999</v>
          </cell>
          <cell r="E251" t="str">
            <v>Ispravka vrijednosti drugih kratkoročnih potraživanja iz poslova osiguranja usljed umanjenja-regres</v>
          </cell>
          <cell r="G251">
            <v>-155993.28</v>
          </cell>
        </row>
        <row r="252">
          <cell r="A252" t="str">
            <v>15920</v>
          </cell>
          <cell r="B252">
            <v>64</v>
          </cell>
          <cell r="C252">
            <v>19.059999999999999</v>
          </cell>
          <cell r="E252" t="str">
            <v>ISPRAVKA VRIJEDNOSTI DRUGIH KRATKOROČNIH POTRAŽIVANJA IZ POSLOVA OSIGURANJA USLJED UMANJENJA-USLUZNE STETE</v>
          </cell>
          <cell r="G252">
            <v>-10756.49</v>
          </cell>
        </row>
        <row r="253">
          <cell r="A253" t="str">
            <v>1600</v>
          </cell>
          <cell r="B253">
            <v>99</v>
          </cell>
          <cell r="C253">
            <v>19.07</v>
          </cell>
          <cell r="E253" t="e">
            <v>#N/A</v>
          </cell>
          <cell r="G253" t="e">
            <v>#N/A</v>
          </cell>
        </row>
        <row r="254">
          <cell r="A254" t="str">
            <v>1601</v>
          </cell>
          <cell r="B254">
            <v>36</v>
          </cell>
          <cell r="C254">
            <v>19.07</v>
          </cell>
          <cell r="E254" t="str">
            <v>Kratkoročna potraživanja na ime kamata-kratkorocni depoziti kod banaka nezivot</v>
          </cell>
          <cell r="G254">
            <v>1364.3799999999999</v>
          </cell>
        </row>
        <row r="255">
          <cell r="A255" t="str">
            <v>16011</v>
          </cell>
          <cell r="B255">
            <v>30</v>
          </cell>
          <cell r="C255">
            <v>19.07</v>
          </cell>
          <cell r="E255" t="e">
            <v>#N/A</v>
          </cell>
          <cell r="G255" t="e">
            <v>#N/A</v>
          </cell>
        </row>
        <row r="256">
          <cell r="A256" t="str">
            <v>16012</v>
          </cell>
          <cell r="B256">
            <v>36</v>
          </cell>
          <cell r="C256">
            <v>19.07</v>
          </cell>
          <cell r="E256" t="str">
            <v>KRATKOROČNA POTRAŽIVANJA NA IME DIVIDENDI</v>
          </cell>
          <cell r="G256">
            <v>0</v>
          </cell>
        </row>
        <row r="257">
          <cell r="A257" t="str">
            <v>1602</v>
          </cell>
          <cell r="B257">
            <v>26</v>
          </cell>
          <cell r="C257">
            <v>19.07</v>
          </cell>
          <cell r="E257" t="e">
            <v>#N/A</v>
          </cell>
          <cell r="G257" t="e">
            <v>#N/A</v>
          </cell>
        </row>
        <row r="258">
          <cell r="A258" t="str">
            <v>1603</v>
          </cell>
          <cell r="B258">
            <v>26</v>
          </cell>
          <cell r="C258">
            <v>19.07</v>
          </cell>
          <cell r="E258" t="e">
            <v>#N/A</v>
          </cell>
          <cell r="G258" t="e">
            <v>#N/A</v>
          </cell>
        </row>
        <row r="259">
          <cell r="A259" t="str">
            <v>1604</v>
          </cell>
          <cell r="B259">
            <v>26</v>
          </cell>
          <cell r="C259">
            <v>19.07</v>
          </cell>
          <cell r="E259" t="e">
            <v>#N/A</v>
          </cell>
          <cell r="G259" t="e">
            <v>#N/A</v>
          </cell>
        </row>
        <row r="260">
          <cell r="A260" t="str">
            <v>1605</v>
          </cell>
          <cell r="B260">
            <v>99</v>
          </cell>
          <cell r="C260">
            <v>19.07</v>
          </cell>
          <cell r="E260" t="e">
            <v>#N/A</v>
          </cell>
          <cell r="G260" t="e">
            <v>#N/A</v>
          </cell>
        </row>
        <row r="261">
          <cell r="A261" t="str">
            <v>1606</v>
          </cell>
          <cell r="B261">
            <v>26</v>
          </cell>
          <cell r="C261">
            <v>19.07</v>
          </cell>
          <cell r="E261" t="str">
            <v>DRUGA KRATKOROČNA POTRAŽIVANJA IZ FINANSIRANJA-OBVEZNICE 10.03.2021. KOJE SLUZE ZA POKRICE</v>
          </cell>
          <cell r="G261">
            <v>135227.39999999997</v>
          </cell>
        </row>
        <row r="262">
          <cell r="A262" t="str">
            <v>16061</v>
          </cell>
          <cell r="B262">
            <v>103</v>
          </cell>
          <cell r="C262">
            <v>19.07</v>
          </cell>
          <cell r="E262" t="str">
            <v>DRUGA KRATKOROCNA POTRAZIVANJA-OBVEZNICE 2016.</v>
          </cell>
          <cell r="G262">
            <v>0</v>
          </cell>
        </row>
        <row r="263">
          <cell r="A263" t="str">
            <v>1609</v>
          </cell>
          <cell r="B263">
            <v>26</v>
          </cell>
          <cell r="C263">
            <v>19.07</v>
          </cell>
          <cell r="E263" t="e">
            <v>#N/A</v>
          </cell>
          <cell r="G263" t="e">
            <v>#N/A</v>
          </cell>
        </row>
        <row r="264">
          <cell r="A264" t="str">
            <v>16091</v>
          </cell>
          <cell r="B264">
            <v>26</v>
          </cell>
          <cell r="C264">
            <v>19.07</v>
          </cell>
          <cell r="E264" t="str">
            <v>DRUGA KRATKOROČNA POTRAŽIVANJA IZ FINANSIRANJA-KAMATA NA EUROOBVEZNICE 03.10.2029.</v>
          </cell>
          <cell r="G264">
            <v>44308.100000000006</v>
          </cell>
        </row>
        <row r="265">
          <cell r="A265" t="str">
            <v>16093</v>
          </cell>
          <cell r="B265">
            <v>26</v>
          </cell>
          <cell r="C265">
            <v>19.07</v>
          </cell>
          <cell r="E265" t="str">
            <v>DR.KRAT.POTR KAMATA NA EUROOBVEZNICE 16.12.2027.</v>
          </cell>
          <cell r="G265">
            <v>1181.51</v>
          </cell>
        </row>
        <row r="266">
          <cell r="A266" t="str">
            <v>16063</v>
          </cell>
          <cell r="B266">
            <v>26</v>
          </cell>
          <cell r="C266">
            <v>19.07</v>
          </cell>
          <cell r="E266" t="e">
            <v>#N/A</v>
          </cell>
          <cell r="G266" t="e">
            <v>#N/A</v>
          </cell>
        </row>
        <row r="267">
          <cell r="A267" t="str">
            <v>1607</v>
          </cell>
          <cell r="B267">
            <v>26</v>
          </cell>
          <cell r="C267">
            <v>19.07</v>
          </cell>
          <cell r="E267" t="str">
            <v>DRUGA KRATKOROČNA POTRAŽIVANJA IZ FINANSIRANJA-KAMATA NA EUROOBVEZNICE 21.04.2025.-KOJE NE SLUZE ZA POKRICE</v>
          </cell>
          <cell r="G267">
            <v>147963.69999999995</v>
          </cell>
        </row>
        <row r="268">
          <cell r="A268" t="str">
            <v>1608</v>
          </cell>
          <cell r="B268">
            <v>26</v>
          </cell>
          <cell r="C268">
            <v>19.07</v>
          </cell>
          <cell r="E268" t="e">
            <v>#N/A</v>
          </cell>
          <cell r="G268" t="e">
            <v>#N/A</v>
          </cell>
        </row>
        <row r="269">
          <cell r="A269" t="str">
            <v>16090</v>
          </cell>
          <cell r="B269">
            <v>26</v>
          </cell>
          <cell r="C269">
            <v>19.07</v>
          </cell>
          <cell r="E269" t="str">
            <v>DRUGA KRATKOROČNA POTRAŽIVANJA IZ FINANSIRANJA-KAMATA NA EUROOBVEZNICE 22.04.2026.</v>
          </cell>
          <cell r="G269">
            <v>53161.64</v>
          </cell>
        </row>
        <row r="270">
          <cell r="A270" t="str">
            <v>16092</v>
          </cell>
          <cell r="B270">
            <v>26</v>
          </cell>
          <cell r="C270">
            <v>19.07</v>
          </cell>
          <cell r="E270" t="str">
            <v>DRUGA KRATKOROČNA POTRAŽIVANJA IZ FINANSIRANJA-KAMATA NA EUROOBVEZNICE 22.04.2024.</v>
          </cell>
          <cell r="G270">
            <v>41333.33</v>
          </cell>
        </row>
        <row r="271">
          <cell r="A271" t="str">
            <v>1670</v>
          </cell>
          <cell r="B271">
            <v>35</v>
          </cell>
          <cell r="C271">
            <v>19.07</v>
          </cell>
          <cell r="E271" t="e">
            <v>#N/A</v>
          </cell>
          <cell r="G271" t="e">
            <v>#N/A</v>
          </cell>
        </row>
        <row r="272">
          <cell r="A272" t="str">
            <v>16970</v>
          </cell>
          <cell r="B272">
            <v>35</v>
          </cell>
          <cell r="C272">
            <v>19.07</v>
          </cell>
          <cell r="E272" t="e">
            <v>#N/A</v>
          </cell>
          <cell r="G272" t="e">
            <v>#N/A</v>
          </cell>
        </row>
        <row r="273">
          <cell r="A273" t="str">
            <v>1690</v>
          </cell>
          <cell r="B273">
            <v>99</v>
          </cell>
          <cell r="C273">
            <v>19.07</v>
          </cell>
          <cell r="E273" t="e">
            <v>#N/A</v>
          </cell>
          <cell r="G273" t="e">
            <v>#N/A</v>
          </cell>
        </row>
        <row r="274">
          <cell r="A274" t="str">
            <v>1700</v>
          </cell>
          <cell r="B274">
            <v>108</v>
          </cell>
          <cell r="C274">
            <v>19.079999999999998</v>
          </cell>
          <cell r="E274" t="str">
            <v>Druga kratkoročna potraživanja od državnih i drugih institucija-lovcen re</v>
          </cell>
          <cell r="G274">
            <v>41062.339999999997</v>
          </cell>
        </row>
        <row r="275">
          <cell r="A275" t="str">
            <v>1710</v>
          </cell>
          <cell r="B275">
            <v>103</v>
          </cell>
          <cell r="C275">
            <v>19.079999999999998</v>
          </cell>
          <cell r="E275" t="str">
            <v>Kratkoročna potraživanja od zaposlenih-akontacija za sluzbeni put</v>
          </cell>
          <cell r="G275">
            <v>-10.139999999999418</v>
          </cell>
        </row>
        <row r="276">
          <cell r="A276" t="str">
            <v>17101</v>
          </cell>
          <cell r="B276">
            <v>103</v>
          </cell>
          <cell r="C276">
            <v>19.079999999999998</v>
          </cell>
          <cell r="E276" t="str">
            <v>Kratkoročna potraživanja od zaposlenih-ostalo</v>
          </cell>
          <cell r="G276">
            <v>13548.39</v>
          </cell>
        </row>
        <row r="277">
          <cell r="A277" t="str">
            <v>171010</v>
          </cell>
          <cell r="B277">
            <v>103</v>
          </cell>
          <cell r="C277">
            <v>19.079999999999998</v>
          </cell>
          <cell r="E277" t="str">
            <v>KRATKOROČNA POTRAŽIVANJA OD ZAPOSLENIH-PREUZETE ZALIHE</v>
          </cell>
          <cell r="G277">
            <v>-159.48000000000002</v>
          </cell>
        </row>
        <row r="278">
          <cell r="A278" t="str">
            <v>17102</v>
          </cell>
          <cell r="B278">
            <v>35</v>
          </cell>
          <cell r="C278">
            <v>19.079999999999998</v>
          </cell>
          <cell r="E278" t="str">
            <v>Kratkoročna potraživanja od zaposlenih-stambeni fond</v>
          </cell>
          <cell r="G278">
            <v>-0.09</v>
          </cell>
        </row>
        <row r="279">
          <cell r="A279" t="str">
            <v>17103</v>
          </cell>
          <cell r="B279">
            <v>107</v>
          </cell>
          <cell r="C279">
            <v>17.09</v>
          </cell>
          <cell r="E279" t="str">
            <v>KRATKOROCNA POTRAZIVANJA-LIZING</v>
          </cell>
          <cell r="G279">
            <v>1389241.15</v>
          </cell>
        </row>
        <row r="280">
          <cell r="A280" t="str">
            <v>17104</v>
          </cell>
          <cell r="B280">
            <v>103</v>
          </cell>
          <cell r="C280">
            <v>19.079999999999998</v>
          </cell>
          <cell r="E280" t="str">
            <v>APOLLO KRATKOROČNA POTRAŽIVANJA OD ZASTUPNIKA-PRIZNANICE</v>
          </cell>
          <cell r="G280">
            <v>2896.6999999999971</v>
          </cell>
        </row>
        <row r="281">
          <cell r="A281" t="str">
            <v>171031</v>
          </cell>
          <cell r="B281">
            <v>103</v>
          </cell>
          <cell r="C281">
            <v>19.079999999999998</v>
          </cell>
          <cell r="E281" t="str">
            <v>POTRAŽIVANJA OD KUPACA ZA STANOVE U NIKŠIĆU KRATKOROCNO</v>
          </cell>
          <cell r="G281">
            <v>136879.04000000001</v>
          </cell>
        </row>
        <row r="282">
          <cell r="A282" t="str">
            <v>171032</v>
          </cell>
          <cell r="B282">
            <v>103</v>
          </cell>
          <cell r="C282">
            <v>19.079999999999998</v>
          </cell>
          <cell r="E282" t="str">
            <v>POTRAŽIVANJA OD KUPACA ZA STANOVE U NIKŠIĆU KAMATA</v>
          </cell>
          <cell r="G282">
            <v>41166.909999999996</v>
          </cell>
        </row>
        <row r="283">
          <cell r="A283" t="str">
            <v>17105</v>
          </cell>
          <cell r="B283">
            <v>103</v>
          </cell>
          <cell r="C283">
            <v>19.079999999999998</v>
          </cell>
          <cell r="E283" t="str">
            <v>KRATKOROČNA POTRAŽIVANJA ZA SUFINANSIRANJE OSIGURANJA POLJOPRIVREDE</v>
          </cell>
          <cell r="G283">
            <v>-5430.820000000007</v>
          </cell>
        </row>
        <row r="284">
          <cell r="A284" t="str">
            <v>1720</v>
          </cell>
          <cell r="B284">
            <v>103</v>
          </cell>
          <cell r="C284">
            <v>19.079999999999998</v>
          </cell>
          <cell r="E284" t="str">
            <v>Kratkoročna potraživanja od kupaca-zakup</v>
          </cell>
          <cell r="G284">
            <v>426451.13</v>
          </cell>
        </row>
        <row r="285">
          <cell r="A285" t="str">
            <v>17200</v>
          </cell>
          <cell r="B285">
            <v>103</v>
          </cell>
          <cell r="C285">
            <v>19.079999999999998</v>
          </cell>
          <cell r="E285" t="str">
            <v>KRATKOROČNA POTRAŽIVANJA ZA ZAKUP</v>
          </cell>
          <cell r="G285">
            <v>83030.38</v>
          </cell>
        </row>
        <row r="286">
          <cell r="A286" t="str">
            <v>17208</v>
          </cell>
          <cell r="B286">
            <v>101</v>
          </cell>
          <cell r="C286">
            <v>19.079999999999998</v>
          </cell>
          <cell r="E286" t="str">
            <v>KRATKOROČNA POTRAŽIVANJA -OTKUPLJENA POTRAŽIVANJA OD LOVĆEN AUTA</v>
          </cell>
          <cell r="G286">
            <v>16419.86</v>
          </cell>
        </row>
        <row r="287">
          <cell r="A287" t="str">
            <v>17209</v>
          </cell>
          <cell r="B287">
            <v>103</v>
          </cell>
          <cell r="C287">
            <v>19.079999999999998</v>
          </cell>
          <cell r="E287" t="str">
            <v>KRATKOROČNA POTRAŽIVANJA -PREUZETA POTRAŽIVANJA ZA REZERVISANE  ŠTETE LOVĆENA RE</v>
          </cell>
          <cell r="G287">
            <v>85057.110000000015</v>
          </cell>
        </row>
        <row r="288">
          <cell r="A288" t="str">
            <v>172090</v>
          </cell>
          <cell r="B288">
            <v>103</v>
          </cell>
          <cell r="C288">
            <v>19.079999999999998</v>
          </cell>
          <cell r="E288" t="str">
            <v>KRATKOROČNA POTRAŽIVANJA -PREUZETA POTRAŽIVANJA ZA LIKVIDIRANE  ŠTETE LOVĆENA RE</v>
          </cell>
          <cell r="G288">
            <v>47717.359999999986</v>
          </cell>
        </row>
        <row r="289">
          <cell r="A289" t="str">
            <v>17280</v>
          </cell>
          <cell r="B289">
            <v>101</v>
          </cell>
          <cell r="C289">
            <v>19.079999999999998</v>
          </cell>
          <cell r="E289" t="str">
            <v>Kratkoročna potraživanja od kupaca povezana pravna lica-zakup-LOVĆEN AUTO</v>
          </cell>
          <cell r="G289">
            <v>13030.429999999993</v>
          </cell>
        </row>
        <row r="290">
          <cell r="A290" t="str">
            <v>17281</v>
          </cell>
          <cell r="B290">
            <v>101</v>
          </cell>
          <cell r="C290">
            <v>19.079999999999998</v>
          </cell>
          <cell r="E290" t="str">
            <v>Kratkoročna potraživanja od kupaca povezana pravna lica-zakup-LOVĆEN ŽIVOT</v>
          </cell>
          <cell r="G290">
            <v>0</v>
          </cell>
        </row>
        <row r="291">
          <cell r="A291" t="str">
            <v>17282</v>
          </cell>
          <cell r="B291">
            <v>101</v>
          </cell>
          <cell r="C291">
            <v>19.079999999999998</v>
          </cell>
          <cell r="E291" t="e">
            <v>#N/A</v>
          </cell>
          <cell r="G291" t="e">
            <v>#N/A</v>
          </cell>
        </row>
        <row r="292">
          <cell r="A292" t="str">
            <v>1729</v>
          </cell>
          <cell r="B292">
            <v>101</v>
          </cell>
          <cell r="C292">
            <v>19.079999999999998</v>
          </cell>
          <cell r="E292" t="str">
            <v>Prolazni konto za Navision</v>
          </cell>
          <cell r="G292">
            <v>0</v>
          </cell>
        </row>
        <row r="293">
          <cell r="A293" t="str">
            <v>1750</v>
          </cell>
          <cell r="B293">
            <v>60</v>
          </cell>
          <cell r="C293">
            <v>19.079999999999998</v>
          </cell>
          <cell r="E293" t="str">
            <v>Ostala druga kratkoročna potraživanja-avansi za usluge posredovanja</v>
          </cell>
          <cell r="G293">
            <v>68517.339999999982</v>
          </cell>
        </row>
        <row r="294">
          <cell r="A294" t="str">
            <v>17501</v>
          </cell>
          <cell r="B294">
            <v>60</v>
          </cell>
          <cell r="C294">
            <v>19.079999999999998</v>
          </cell>
          <cell r="E294" t="str">
            <v>Potrazivanja za obracunate kamate za date avanse</v>
          </cell>
          <cell r="G294">
            <v>21458.67</v>
          </cell>
        </row>
        <row r="295">
          <cell r="A295" t="str">
            <v>1751</v>
          </cell>
          <cell r="B295">
            <v>64</v>
          </cell>
          <cell r="C295">
            <v>19.079999999999998</v>
          </cell>
          <cell r="E295" t="str">
            <v>Ostala druga kratkoročna potraživanja-dati ostali avansi dobavljacima</v>
          </cell>
          <cell r="G295">
            <v>57320.899999999994</v>
          </cell>
        </row>
        <row r="296">
          <cell r="A296" t="str">
            <v>1752</v>
          </cell>
          <cell r="B296">
            <v>103</v>
          </cell>
          <cell r="C296">
            <v>19.079999999999998</v>
          </cell>
          <cell r="E296" t="str">
            <v>Ostala druga kratkoročna potraživanja-ostalo</v>
          </cell>
          <cell r="G296">
            <v>0</v>
          </cell>
        </row>
        <row r="297">
          <cell r="A297" t="str">
            <v>1753</v>
          </cell>
          <cell r="B297">
            <v>35</v>
          </cell>
          <cell r="C297">
            <v>19.079999999999998</v>
          </cell>
          <cell r="E297" t="str">
            <v>OSTALA DRUGA KRATKOROČNA POTRAŽIVANJA-UGOVOR O ZAJMU</v>
          </cell>
          <cell r="G297">
            <v>4889.7400000000007</v>
          </cell>
        </row>
        <row r="298">
          <cell r="A298" t="str">
            <v>17531</v>
          </cell>
          <cell r="B298">
            <v>99</v>
          </cell>
          <cell r="C298">
            <v>19.07</v>
          </cell>
          <cell r="E298" t="str">
            <v>OSTALA DRUGA KRATKOROČNA POTRAŽIVANJA-KAMATA NA UGOVOR O ZAJMU</v>
          </cell>
          <cell r="G298">
            <v>46.850000000000009</v>
          </cell>
        </row>
        <row r="299">
          <cell r="A299" t="str">
            <v>17538</v>
          </cell>
          <cell r="B299">
            <v>101</v>
          </cell>
          <cell r="C299">
            <v>19.07</v>
          </cell>
          <cell r="E299" t="e">
            <v>#N/A</v>
          </cell>
          <cell r="G299" t="e">
            <v>#N/A</v>
          </cell>
        </row>
        <row r="300">
          <cell r="A300" t="str">
            <v>175381</v>
          </cell>
          <cell r="B300">
            <v>101</v>
          </cell>
          <cell r="C300">
            <v>19.079999999999998</v>
          </cell>
          <cell r="E300" t="e">
            <v>#N/A</v>
          </cell>
          <cell r="G300" t="e">
            <v>#N/A</v>
          </cell>
        </row>
        <row r="301">
          <cell r="A301" t="str">
            <v>1754</v>
          </cell>
          <cell r="B301">
            <v>99</v>
          </cell>
          <cell r="C301">
            <v>19.079999999999998</v>
          </cell>
          <cell r="E301" t="str">
            <v>KRATKOROČNA POTRAŽIVANJA-STAMBENI KREDITI</v>
          </cell>
          <cell r="G301">
            <v>21324.870000000003</v>
          </cell>
        </row>
        <row r="302">
          <cell r="A302" t="str">
            <v>17528</v>
          </cell>
          <cell r="B302">
            <v>101</v>
          </cell>
          <cell r="C302">
            <v>19.079999999999998</v>
          </cell>
          <cell r="E302" t="str">
            <v>OSTALA DRUGA KRATKOROČNA POTRAŽIVANJA-LOVĆEN OSIGURANJE</v>
          </cell>
          <cell r="G302">
            <v>0</v>
          </cell>
        </row>
        <row r="303">
          <cell r="A303" t="str">
            <v>17529</v>
          </cell>
          <cell r="B303">
            <v>101</v>
          </cell>
          <cell r="C303">
            <v>19.079999999999998</v>
          </cell>
          <cell r="E303" t="e">
            <v>#N/A</v>
          </cell>
          <cell r="G303" t="e">
            <v>#N/A</v>
          </cell>
        </row>
        <row r="304">
          <cell r="A304" t="str">
            <v>17580</v>
          </cell>
          <cell r="B304">
            <v>101</v>
          </cell>
          <cell r="C304">
            <v>19.079999999999998</v>
          </cell>
          <cell r="E304" t="e">
            <v>#N/A</v>
          </cell>
          <cell r="G304" t="e">
            <v>#N/A</v>
          </cell>
        </row>
        <row r="305">
          <cell r="A305" t="str">
            <v>1792</v>
          </cell>
          <cell r="B305">
            <v>103</v>
          </cell>
          <cell r="C305">
            <v>19.079999999999998</v>
          </cell>
          <cell r="E305" t="str">
            <v>Ispravka vrijednosti drugih kratkoročnih potraživanja usljed umanjenja-konto 1720</v>
          </cell>
          <cell r="G305">
            <v>-196292.81</v>
          </cell>
        </row>
        <row r="306">
          <cell r="A306" t="str">
            <v>17921</v>
          </cell>
          <cell r="B306">
            <v>103</v>
          </cell>
          <cell r="C306">
            <v>19.079999999999998</v>
          </cell>
          <cell r="E306" t="str">
            <v>ISPRAVKA VRIJEDNOSTI DRUGIH KRATKOROČNIH POTRAŽIVANJA USLJED UMANJENJA-KONTO 17200</v>
          </cell>
          <cell r="G306">
            <v>-80282.170000000013</v>
          </cell>
        </row>
        <row r="307">
          <cell r="A307" t="str">
            <v>179218</v>
          </cell>
          <cell r="B307">
            <v>103</v>
          </cell>
          <cell r="C307">
            <v>19.079999999999998</v>
          </cell>
          <cell r="E307" t="str">
            <v>ISPRAVKA VRIJEDNOSTI DRUGIH KRATKOROČNIH POTRAŽIVANJA USLJED UMANJENJA-KONTO 17208</v>
          </cell>
          <cell r="G307">
            <v>-16419.86</v>
          </cell>
        </row>
        <row r="308">
          <cell r="A308" t="str">
            <v>1793</v>
          </cell>
          <cell r="B308">
            <v>108</v>
          </cell>
          <cell r="C308">
            <v>19.079999999999998</v>
          </cell>
          <cell r="E308" t="str">
            <v>ISPRAVKA VRIJEDNOSTI DRUGIH KRATKOROČNIH POTRAŽIVANJA USLJED UMANJENJA-KONTO 1700</v>
          </cell>
          <cell r="G308">
            <v>-41062.339999999997</v>
          </cell>
        </row>
        <row r="309">
          <cell r="A309" t="str">
            <v>1795</v>
          </cell>
          <cell r="B309">
            <v>60</v>
          </cell>
          <cell r="C309">
            <v>19.079999999999998</v>
          </cell>
          <cell r="E309" t="str">
            <v>Ispravka vrijednosti drugih kratkoročnih potraživanja usljed umanjenja-konto 175</v>
          </cell>
          <cell r="G309">
            <v>-57017.350000000006</v>
          </cell>
        </row>
        <row r="310">
          <cell r="A310" t="str">
            <v>179501</v>
          </cell>
          <cell r="B310">
            <v>60</v>
          </cell>
          <cell r="C310">
            <v>19.079999999999998</v>
          </cell>
          <cell r="E310" t="str">
            <v>ISPRAVKA VRIJEDNOSTI DRUGIH KRATKOROČNIH POTRAŽIVANJA USLJED UMANJENJA-KONTO 17501</v>
          </cell>
          <cell r="G310">
            <v>-21458.67</v>
          </cell>
        </row>
        <row r="311">
          <cell r="A311" t="str">
            <v>17951</v>
          </cell>
          <cell r="B311">
            <v>64</v>
          </cell>
          <cell r="C311">
            <v>19.079999999999998</v>
          </cell>
          <cell r="E311" t="str">
            <v>ISPRAVKA VRIJEDNOSTI DRUGIH KRATKOROČNIH POTRAŽIVANJA USLJED UMANJENJA-KONTO 1751</v>
          </cell>
          <cell r="G311">
            <v>-20840.36</v>
          </cell>
        </row>
        <row r="312">
          <cell r="A312" t="str">
            <v>17952</v>
          </cell>
          <cell r="B312">
            <v>103</v>
          </cell>
          <cell r="C312">
            <v>19.079999999999998</v>
          </cell>
          <cell r="E312" t="str">
            <v>ISPRAVKA VRIJEDNOSTI DRUGIH KRATKOROČNIH POTRAŽIVANJA USLJED UMANJENJA-KONTO 1752</v>
          </cell>
          <cell r="G312">
            <v>0</v>
          </cell>
        </row>
        <row r="313">
          <cell r="A313" t="str">
            <v>17953</v>
          </cell>
          <cell r="B313">
            <v>103</v>
          </cell>
          <cell r="C313">
            <v>19.079999999999998</v>
          </cell>
          <cell r="E313" t="str">
            <v>ISPRAVKA VRIJEDNOSTI DRUGIH KRATKOROČNIH POTRAŽIVANJA USLJED DISKONTOVANJA-KONTO 17101</v>
          </cell>
          <cell r="G313">
            <v>-13548.43</v>
          </cell>
        </row>
        <row r="314">
          <cell r="A314" t="str">
            <v>17954</v>
          </cell>
          <cell r="B314">
            <v>103</v>
          </cell>
          <cell r="C314">
            <v>19.079999999999998</v>
          </cell>
          <cell r="E314" t="str">
            <v>ISPRAVKA VRIJEDNOSTI DRUGIH KRATKOROČNIH POTRAŽIVANJA -KONTO 1753</v>
          </cell>
          <cell r="G314">
            <v>-4936.5899999999992</v>
          </cell>
        </row>
        <row r="315">
          <cell r="A315" t="str">
            <v>17955</v>
          </cell>
          <cell r="B315">
            <v>107</v>
          </cell>
          <cell r="C315">
            <v>17.09</v>
          </cell>
          <cell r="E315" t="str">
            <v>ISPRAVKA VRIJEDNOSTI DRUGIH KRATKOROČNIH POTRAŽIVANJA -DISKONTOVANJE KONTA 17103</v>
          </cell>
          <cell r="G315">
            <v>-250790.40999999997</v>
          </cell>
        </row>
        <row r="316">
          <cell r="A316" t="str">
            <v>17958</v>
          </cell>
          <cell r="B316">
            <v>101</v>
          </cell>
          <cell r="C316">
            <v>19.07</v>
          </cell>
          <cell r="E316" t="e">
            <v>#N/A</v>
          </cell>
          <cell r="G316" t="e">
            <v>#N/A</v>
          </cell>
        </row>
        <row r="317">
          <cell r="A317" t="str">
            <v>1810</v>
          </cell>
          <cell r="B317">
            <v>36</v>
          </cell>
          <cell r="C317">
            <v>18.02</v>
          </cell>
          <cell r="E317" t="e">
            <v>#N/A</v>
          </cell>
          <cell r="G317" t="e">
            <v>#N/A</v>
          </cell>
        </row>
        <row r="318">
          <cell r="A318" t="str">
            <v>1830</v>
          </cell>
          <cell r="B318">
            <v>36000</v>
          </cell>
          <cell r="C318">
            <v>18.02</v>
          </cell>
          <cell r="E318" t="e">
            <v>#N/A</v>
          </cell>
          <cell r="G318" t="e">
            <v>#N/A</v>
          </cell>
        </row>
        <row r="319">
          <cell r="A319" t="str">
            <v>1850</v>
          </cell>
          <cell r="B319">
            <v>36</v>
          </cell>
          <cell r="C319">
            <v>18.02</v>
          </cell>
          <cell r="E319" t="str">
            <v>Kratkoročni depoziti kod banaka, koji ulaze u sastav imovine za pokriće tehničkih rezervi neživotnih osiguranja</v>
          </cell>
          <cell r="G319">
            <v>600000</v>
          </cell>
        </row>
        <row r="320">
          <cell r="A320" t="str">
            <v>1864</v>
          </cell>
          <cell r="B320">
            <v>37</v>
          </cell>
          <cell r="C320">
            <v>17.11</v>
          </cell>
          <cell r="E320" t="e">
            <v>#N/A</v>
          </cell>
          <cell r="G320" t="e">
            <v>#N/A</v>
          </cell>
        </row>
        <row r="321">
          <cell r="A321" t="str">
            <v>18640</v>
          </cell>
          <cell r="B321">
            <v>35</v>
          </cell>
          <cell r="C321">
            <v>19.07</v>
          </cell>
          <cell r="E321" t="str">
            <v>DRUGA KRATKOROČNA ULAGANJA, KOJA SE NE FINANSIRAJU IZ TEHNIČKIH REZERVISANJA-PLASMANI STRATESKIM PARTNERIMA</v>
          </cell>
          <cell r="G321">
            <v>420279.26999999996</v>
          </cell>
        </row>
        <row r="322">
          <cell r="A322" t="str">
            <v>18641</v>
          </cell>
          <cell r="B322">
            <v>99</v>
          </cell>
          <cell r="C322">
            <v>19.07</v>
          </cell>
          <cell r="E322" t="str">
            <v>DRUGA KRATKOROČNA ULAGANJA, KOJA SE NE FINANSIRAJU IZ TEHNIČKIH REZERVISANJA-KAMATE NA PLASMANE STRATESKIM PARTNERIMA</v>
          </cell>
          <cell r="G322">
            <v>22116.54</v>
          </cell>
        </row>
        <row r="323">
          <cell r="A323" t="str">
            <v>18648</v>
          </cell>
          <cell r="B323">
            <v>101</v>
          </cell>
          <cell r="C323">
            <v>19.07</v>
          </cell>
          <cell r="E323" t="str">
            <v>DRUGA KRATKOROČNA ULAGANJA, KOJA SE NE FINANSIRAJU IZ TEHNIČKIH REZERVISANJA- PLASMANI STRATESKIM PARTNERIMA-LOVĆEN AUTO</v>
          </cell>
          <cell r="G323">
            <v>350509.82999999996</v>
          </cell>
        </row>
        <row r="324">
          <cell r="A324" t="str">
            <v>186418</v>
          </cell>
          <cell r="B324">
            <v>99</v>
          </cell>
          <cell r="C324">
            <v>19.07</v>
          </cell>
          <cell r="E324" t="str">
            <v>DRUGA KRATKOROČNA ULAGANJA, KOJA SE NE FINANSIRAJU IZ TEHNIČKIH REZERVISANJA-KAMATA LOVĆEN AUTO</v>
          </cell>
          <cell r="G324">
            <v>0</v>
          </cell>
        </row>
        <row r="325">
          <cell r="A325" t="str">
            <v>18658</v>
          </cell>
          <cell r="B325">
            <v>97</v>
          </cell>
          <cell r="E325" t="e">
            <v>#N/A</v>
          </cell>
          <cell r="G325" t="e">
            <v>#N/A</v>
          </cell>
        </row>
        <row r="326">
          <cell r="A326" t="str">
            <v>186588</v>
          </cell>
          <cell r="B326">
            <v>97</v>
          </cell>
          <cell r="C326">
            <v>19.07</v>
          </cell>
          <cell r="E326" t="str">
            <v>DRUGA KRATKOROČNA ULAGANJA-DOKAPITALIZACIJA LOVĆEN AUTO DOO</v>
          </cell>
          <cell r="G326">
            <v>0</v>
          </cell>
        </row>
        <row r="327">
          <cell r="A327" t="str">
            <v>1866</v>
          </cell>
          <cell r="B327">
            <v>37</v>
          </cell>
          <cell r="C327">
            <v>18.03</v>
          </cell>
          <cell r="E327" t="e">
            <v>#N/A</v>
          </cell>
          <cell r="G327" t="e">
            <v>#N/A</v>
          </cell>
        </row>
        <row r="328">
          <cell r="A328" t="str">
            <v>18690</v>
          </cell>
          <cell r="B328">
            <v>31</v>
          </cell>
          <cell r="C328">
            <v>19.07</v>
          </cell>
          <cell r="E328" t="str">
            <v>ISPRAVKA VRIJEDNOSTI DRUGIH FINANSIJSKIH ULAGANJA USLJED UMANJENJA-ISPRAVKA PLASMANA STRATESKIM PARTNERIMA</v>
          </cell>
          <cell r="G328">
            <v>-96373.660000000018</v>
          </cell>
        </row>
        <row r="329">
          <cell r="A329" t="str">
            <v>186901</v>
          </cell>
          <cell r="B329">
            <v>31</v>
          </cell>
          <cell r="C329">
            <v>19.07</v>
          </cell>
          <cell r="E329" t="str">
            <v>ISPRAVKA VRIJEDNOSTI DRUGIH FINANSIJSKIH ULAGANJA USLJED DISKONTOVANJA-ISPRAVKA PLASMANA STRATESKIM PARTNERIMA</v>
          </cell>
          <cell r="G329">
            <v>-58746.78</v>
          </cell>
        </row>
        <row r="330">
          <cell r="A330" t="str">
            <v>18698</v>
          </cell>
          <cell r="B330">
            <v>21</v>
          </cell>
          <cell r="C330">
            <v>19.07</v>
          </cell>
          <cell r="E330" t="str">
            <v>ISPRAVKA PLASMANA LOVĆEN AUTA</v>
          </cell>
          <cell r="G330">
            <v>0</v>
          </cell>
        </row>
        <row r="331">
          <cell r="A331" t="str">
            <v>1870</v>
          </cell>
          <cell r="B331">
            <v>109</v>
          </cell>
          <cell r="C331">
            <v>40</v>
          </cell>
          <cell r="E331" t="e">
            <v>#N/A</v>
          </cell>
          <cell r="G331" t="e">
            <v>#N/A</v>
          </cell>
        </row>
        <row r="332">
          <cell r="A332" t="str">
            <v>1871</v>
          </cell>
          <cell r="B332">
            <v>109</v>
          </cell>
          <cell r="C332">
            <v>40</v>
          </cell>
          <cell r="E332" t="e">
            <v>#N/A</v>
          </cell>
          <cell r="G332" t="e">
            <v>#N/A</v>
          </cell>
        </row>
        <row r="333">
          <cell r="A333" t="str">
            <v>18710</v>
          </cell>
          <cell r="B333">
            <v>109</v>
          </cell>
          <cell r="C333">
            <v>40</v>
          </cell>
          <cell r="E333" t="e">
            <v>#N/A</v>
          </cell>
          <cell r="G333" t="e">
            <v>#N/A</v>
          </cell>
        </row>
        <row r="334">
          <cell r="A334" t="str">
            <v>18711</v>
          </cell>
          <cell r="B334">
            <v>109</v>
          </cell>
          <cell r="C334">
            <v>40</v>
          </cell>
          <cell r="E334" t="str">
            <v>POTRAŽIVANJA ZA ODLOŽENI POREZ-EUROOBVEZNICE KOJE NE SLUŽE ZA POKRIĆE 03.10.2029.</v>
          </cell>
          <cell r="G334">
            <v>24153.03</v>
          </cell>
        </row>
        <row r="335">
          <cell r="A335" t="str">
            <v>187111</v>
          </cell>
          <cell r="B335">
            <v>109</v>
          </cell>
          <cell r="C335">
            <v>40</v>
          </cell>
          <cell r="E335" t="str">
            <v>POTRAŽIVANJA ZA ODLOŽENI POREZ-EUROOBVEZNICE KOJE  SLUŽE ZA POKRIĆE 22.04.2026.</v>
          </cell>
          <cell r="G335">
            <v>0</v>
          </cell>
        </row>
        <row r="336">
          <cell r="A336" t="str">
            <v>187112</v>
          </cell>
          <cell r="B336">
            <v>109</v>
          </cell>
          <cell r="C336">
            <v>40</v>
          </cell>
          <cell r="E336" t="str">
            <v>POTRAŽIVANJA ZA ODLOŽENI POREZ-EUROOBVEZNICE KOJE  SLUŽE ZA POKRIĆE -21.04.2025.</v>
          </cell>
          <cell r="G336">
            <v>0</v>
          </cell>
        </row>
        <row r="337">
          <cell r="A337" t="str">
            <v>187113</v>
          </cell>
          <cell r="B337">
            <v>109</v>
          </cell>
          <cell r="C337">
            <v>40</v>
          </cell>
          <cell r="E337" t="str">
            <v>POTRAŽ ZA ODLOŽENI POREZ-EUROOBVEZNICE 22.04.2024.</v>
          </cell>
          <cell r="G337">
            <v>0</v>
          </cell>
        </row>
        <row r="338">
          <cell r="A338" t="str">
            <v>187114</v>
          </cell>
          <cell r="B338">
            <v>109</v>
          </cell>
          <cell r="C338">
            <v>40</v>
          </cell>
          <cell r="E338" t="str">
            <v>POTRAŽIVANJA ZA ODLOŽENI POREZ-EUROOBVEZNICE KOJE  SLUŽE ZA POKRIĆE 16.12.2027.</v>
          </cell>
          <cell r="G338">
            <v>1277.5999999999999</v>
          </cell>
        </row>
        <row r="339">
          <cell r="A339" t="str">
            <v>1900</v>
          </cell>
          <cell r="E339" t="e">
            <v>#N/A</v>
          </cell>
          <cell r="G339" t="e">
            <v>#N/A</v>
          </cell>
        </row>
        <row r="340">
          <cell r="A340" t="str">
            <v>1920</v>
          </cell>
          <cell r="B340">
            <v>124</v>
          </cell>
          <cell r="C340">
            <v>21.01</v>
          </cell>
          <cell r="E340" t="str">
            <v>Odloženi troškovi sticanja osiguranja</v>
          </cell>
          <cell r="G340">
            <v>92986.720000000088</v>
          </cell>
        </row>
        <row r="341">
          <cell r="A341" t="str">
            <v>1930</v>
          </cell>
          <cell r="B341">
            <v>125</v>
          </cell>
          <cell r="C341">
            <v>21.01</v>
          </cell>
          <cell r="E341" t="e">
            <v>#N/A</v>
          </cell>
          <cell r="G341" t="e">
            <v>#N/A</v>
          </cell>
        </row>
        <row r="342">
          <cell r="A342" t="str">
            <v>19202</v>
          </cell>
          <cell r="C342">
            <v>21.01</v>
          </cell>
          <cell r="E342" t="e">
            <v>#N/A</v>
          </cell>
          <cell r="G342" t="e">
            <v>#N/A</v>
          </cell>
        </row>
        <row r="343">
          <cell r="A343" t="str">
            <v>19203</v>
          </cell>
          <cell r="C343">
            <v>21.01</v>
          </cell>
          <cell r="E343" t="e">
            <v>#N/A</v>
          </cell>
          <cell r="G343" t="e">
            <v>#N/A</v>
          </cell>
        </row>
        <row r="344">
          <cell r="A344" t="str">
            <v>19204</v>
          </cell>
          <cell r="C344">
            <v>21.01</v>
          </cell>
          <cell r="E344" t="e">
            <v>#N/A</v>
          </cell>
          <cell r="G344" t="e">
            <v>#N/A</v>
          </cell>
        </row>
        <row r="345">
          <cell r="A345" t="str">
            <v>19205</v>
          </cell>
          <cell r="C345">
            <v>21.01</v>
          </cell>
          <cell r="E345" t="e">
            <v>#N/A</v>
          </cell>
          <cell r="G345" t="e">
            <v>#N/A</v>
          </cell>
        </row>
        <row r="346">
          <cell r="A346" t="str">
            <v>19206</v>
          </cell>
          <cell r="C346">
            <v>21.01</v>
          </cell>
          <cell r="E346" t="e">
            <v>#N/A</v>
          </cell>
          <cell r="G346" t="e">
            <v>#N/A</v>
          </cell>
        </row>
        <row r="347">
          <cell r="A347" t="str">
            <v>19208</v>
          </cell>
          <cell r="B347">
            <v>213</v>
          </cell>
          <cell r="C347">
            <v>25.01</v>
          </cell>
          <cell r="E347" t="str">
            <v>ODLOŽENI TROŠKOVI STICANJA OSIGURANJA-PROVIZIJA ZA OBRADU KREDITA TRIGLAV</v>
          </cell>
          <cell r="G347">
            <v>580.4699999999998</v>
          </cell>
        </row>
        <row r="348">
          <cell r="A348" t="str">
            <v>1921</v>
          </cell>
          <cell r="B348">
            <v>5</v>
          </cell>
          <cell r="C348">
            <v>21.01</v>
          </cell>
          <cell r="E348" t="str">
            <v>Umanjenje prenosne premije za troškove pribave osiguranja</v>
          </cell>
          <cell r="G348">
            <v>2599099.7400000002</v>
          </cell>
        </row>
        <row r="349">
          <cell r="A349" t="str">
            <v>1940</v>
          </cell>
          <cell r="B349">
            <v>125</v>
          </cell>
          <cell r="C349">
            <v>21.02</v>
          </cell>
          <cell r="E349" t="e">
            <v>#N/A</v>
          </cell>
          <cell r="G349" t="e">
            <v>#N/A</v>
          </cell>
        </row>
        <row r="350">
          <cell r="A350" t="str">
            <v>1948</v>
          </cell>
          <cell r="B350">
            <v>125</v>
          </cell>
          <cell r="C350">
            <v>21.02</v>
          </cell>
          <cell r="E350" t="e">
            <v>#N/A</v>
          </cell>
          <cell r="G350" t="e">
            <v>#N/A</v>
          </cell>
        </row>
        <row r="351">
          <cell r="A351" t="str">
            <v>19481</v>
          </cell>
          <cell r="B351">
            <v>125</v>
          </cell>
          <cell r="C351">
            <v>21.02</v>
          </cell>
          <cell r="E351" t="e">
            <v>#N/A</v>
          </cell>
          <cell r="G351" t="e">
            <v>#N/A</v>
          </cell>
        </row>
        <row r="352">
          <cell r="A352" t="str">
            <v>2013</v>
          </cell>
          <cell r="B352">
            <v>56</v>
          </cell>
          <cell r="E352" t="e">
            <v>#N/A</v>
          </cell>
          <cell r="G352" t="e">
            <v>#N/A</v>
          </cell>
        </row>
        <row r="353">
          <cell r="A353" t="str">
            <v>20131</v>
          </cell>
          <cell r="B353" t="e">
            <v>#N/A</v>
          </cell>
          <cell r="E353" t="e">
            <v>#N/A</v>
          </cell>
          <cell r="G353" t="e">
            <v>#N/A</v>
          </cell>
        </row>
        <row r="354">
          <cell r="A354" t="str">
            <v>2030</v>
          </cell>
          <cell r="B354" t="e">
            <v>#N/A</v>
          </cell>
          <cell r="E354" t="e">
            <v>#N/A</v>
          </cell>
          <cell r="G354" t="e">
            <v>#N/A</v>
          </cell>
        </row>
        <row r="355">
          <cell r="A355" t="str">
            <v>20308</v>
          </cell>
          <cell r="B355">
            <v>64</v>
          </cell>
          <cell r="C355">
            <v>19.03</v>
          </cell>
          <cell r="E355" t="e">
            <v>#N/A</v>
          </cell>
          <cell r="G355" t="e">
            <v>#N/A</v>
          </cell>
        </row>
        <row r="356">
          <cell r="A356" t="str">
            <v>2052</v>
          </cell>
          <cell r="B356" t="e">
            <v>#N/A</v>
          </cell>
          <cell r="E356" t="e">
            <v>#N/A</v>
          </cell>
          <cell r="G356" t="e">
            <v>#N/A</v>
          </cell>
        </row>
        <row r="357">
          <cell r="A357" t="str">
            <v>2061</v>
          </cell>
          <cell r="B357">
            <v>78</v>
          </cell>
          <cell r="E357" t="e">
            <v>#N/A</v>
          </cell>
          <cell r="G357" t="e">
            <v>#N/A</v>
          </cell>
        </row>
        <row r="358">
          <cell r="A358" t="str">
            <v>20818</v>
          </cell>
          <cell r="B358">
            <v>103</v>
          </cell>
          <cell r="E358" t="e">
            <v>#N/A</v>
          </cell>
          <cell r="G358" t="e">
            <v>#N/A</v>
          </cell>
        </row>
        <row r="359">
          <cell r="A359" t="str">
            <v>2082</v>
          </cell>
          <cell r="B359" t="e">
            <v>#N/A</v>
          </cell>
          <cell r="E359" t="e">
            <v>#N/A</v>
          </cell>
          <cell r="G359" t="e">
            <v>#N/A</v>
          </cell>
        </row>
        <row r="360">
          <cell r="A360" t="str">
            <v>2091</v>
          </cell>
          <cell r="B360" t="e">
            <v>#N/A</v>
          </cell>
          <cell r="E360" t="e">
            <v>#N/A</v>
          </cell>
          <cell r="G360" t="e">
            <v>#N/A</v>
          </cell>
        </row>
        <row r="361">
          <cell r="A361" t="str">
            <v>2100</v>
          </cell>
          <cell r="B361">
            <v>232</v>
          </cell>
          <cell r="C361">
            <v>24.06</v>
          </cell>
          <cell r="E361" t="str">
            <v>Obaveze za neto plate</v>
          </cell>
          <cell r="G361">
            <v>0</v>
          </cell>
        </row>
        <row r="362">
          <cell r="A362" t="str">
            <v>21007</v>
          </cell>
          <cell r="B362">
            <v>232</v>
          </cell>
          <cell r="C362">
            <v>24.06</v>
          </cell>
          <cell r="E362" t="str">
            <v>OBAVEZE ZA NETO PLATE ZASTUPNICI DOPUNSKI RAD %</v>
          </cell>
          <cell r="G362">
            <v>0</v>
          </cell>
        </row>
        <row r="363">
          <cell r="A363" t="str">
            <v>21008</v>
          </cell>
          <cell r="B363">
            <v>232</v>
          </cell>
          <cell r="C363">
            <v>24.06</v>
          </cell>
          <cell r="E363" t="str">
            <v>OBAVEZE ZA NETO PLATE ZASTUPNICI DOPUNSKI RAD FIKSNO</v>
          </cell>
          <cell r="G363">
            <v>0</v>
          </cell>
        </row>
        <row r="364">
          <cell r="A364" t="str">
            <v>21009</v>
          </cell>
          <cell r="B364">
            <v>232</v>
          </cell>
          <cell r="C364">
            <v>24.06</v>
          </cell>
          <cell r="E364" t="str">
            <v>OBAVEZE ZA NETO PLATE ZASTUPNICI</v>
          </cell>
          <cell r="G364">
            <v>0</v>
          </cell>
        </row>
        <row r="365">
          <cell r="A365" t="str">
            <v>21001</v>
          </cell>
          <cell r="B365">
            <v>64</v>
          </cell>
          <cell r="C365">
            <v>24.06</v>
          </cell>
          <cell r="E365" t="e">
            <v>#N/A</v>
          </cell>
          <cell r="G365" t="e">
            <v>#N/A</v>
          </cell>
        </row>
        <row r="366">
          <cell r="A366" t="str">
            <v>2110</v>
          </cell>
          <cell r="B366">
            <v>218</v>
          </cell>
          <cell r="C366">
            <v>24.06</v>
          </cell>
          <cell r="E366" t="str">
            <v>Obaveze za nadoknade neto plata</v>
          </cell>
          <cell r="G366">
            <v>0</v>
          </cell>
        </row>
        <row r="367">
          <cell r="A367" t="str">
            <v>21109</v>
          </cell>
          <cell r="B367">
            <v>218</v>
          </cell>
          <cell r="C367">
            <v>24.06</v>
          </cell>
          <cell r="E367" t="str">
            <v>OBAVEZE ZA NADOKNADE NETO PLATA ZASTUPNICI</v>
          </cell>
          <cell r="G367">
            <v>0</v>
          </cell>
        </row>
        <row r="368">
          <cell r="A368" t="str">
            <v>2130</v>
          </cell>
          <cell r="B368">
            <v>232</v>
          </cell>
          <cell r="C368">
            <v>24.06</v>
          </cell>
          <cell r="E368" t="str">
            <v>Obaveze za doprinose iz bruto plata-doprinos PIO</v>
          </cell>
          <cell r="G368">
            <v>0</v>
          </cell>
        </row>
        <row r="369">
          <cell r="A369" t="str">
            <v>21309</v>
          </cell>
          <cell r="B369">
            <v>232</v>
          </cell>
          <cell r="C369">
            <v>24.06</v>
          </cell>
          <cell r="E369" t="str">
            <v>OBAVEZE ZA DOPRINOSE IZ BRUTO PLATA-DOPRINOS PIO-ZASTUPNICI</v>
          </cell>
          <cell r="G369">
            <v>0</v>
          </cell>
        </row>
        <row r="370">
          <cell r="A370" t="str">
            <v>2131</v>
          </cell>
          <cell r="B370">
            <v>232</v>
          </cell>
          <cell r="C370">
            <v>24.06</v>
          </cell>
          <cell r="E370" t="str">
            <v>Obaveze za doprinose iz bruto plata-doprinos zdravstva</v>
          </cell>
          <cell r="G370">
            <v>0</v>
          </cell>
        </row>
        <row r="371">
          <cell r="A371" t="str">
            <v>21319</v>
          </cell>
          <cell r="B371">
            <v>232</v>
          </cell>
          <cell r="C371">
            <v>24.06</v>
          </cell>
          <cell r="E371" t="str">
            <v>OBAVEZE ZA DOPRINOSE IZ BRUTO PLATA-DOPRINOS ZDRAVSTVA-ZASTUPNICI</v>
          </cell>
          <cell r="G371">
            <v>1.0000000002037268E-2</v>
          </cell>
        </row>
        <row r="372">
          <cell r="A372" t="str">
            <v>2132</v>
          </cell>
          <cell r="B372">
            <v>232</v>
          </cell>
          <cell r="C372">
            <v>24.06</v>
          </cell>
          <cell r="E372" t="str">
            <v>Obaveze za doprinose iz bruto plata-doprinos od nezaposlenosti</v>
          </cell>
          <cell r="G372">
            <v>0</v>
          </cell>
        </row>
        <row r="373">
          <cell r="A373" t="str">
            <v>21329</v>
          </cell>
          <cell r="B373">
            <v>232</v>
          </cell>
          <cell r="C373">
            <v>24.06</v>
          </cell>
          <cell r="E373" t="str">
            <v>OBAVEZE ZA DOPRINOSE IZ BRUTO PLATA-DOPRINOS OD NEZAPOSLENOSTI-ZASTUPNICI</v>
          </cell>
          <cell r="G373">
            <v>0</v>
          </cell>
        </row>
        <row r="374">
          <cell r="A374" t="str">
            <v>2133</v>
          </cell>
          <cell r="B374">
            <v>232</v>
          </cell>
          <cell r="C374">
            <v>24.06</v>
          </cell>
          <cell r="E374" t="e">
            <v>#N/A</v>
          </cell>
          <cell r="G374" t="e">
            <v>#N/A</v>
          </cell>
        </row>
        <row r="375">
          <cell r="A375" t="str">
            <v>2140</v>
          </cell>
          <cell r="B375">
            <v>232</v>
          </cell>
          <cell r="C375">
            <v>24.06</v>
          </cell>
          <cell r="E375" t="str">
            <v>Obaveze za poreze iz bruto plata</v>
          </cell>
          <cell r="G375">
            <v>0</v>
          </cell>
        </row>
        <row r="376">
          <cell r="A376" t="str">
            <v>21409</v>
          </cell>
          <cell r="B376">
            <v>232</v>
          </cell>
          <cell r="C376">
            <v>24.06</v>
          </cell>
          <cell r="E376" t="str">
            <v>OBAVEZE ZA POREZE IZ BRUTO PLATA-ZASTUPNICI</v>
          </cell>
          <cell r="G376">
            <v>0</v>
          </cell>
        </row>
        <row r="377">
          <cell r="A377" t="str">
            <v>21401</v>
          </cell>
          <cell r="B377">
            <v>232</v>
          </cell>
          <cell r="C377">
            <v>24.06</v>
          </cell>
          <cell r="E377" t="e">
            <v>#N/A</v>
          </cell>
          <cell r="G377" t="e">
            <v>#N/A</v>
          </cell>
        </row>
        <row r="378">
          <cell r="A378" t="str">
            <v>214019</v>
          </cell>
          <cell r="B378">
            <v>232</v>
          </cell>
          <cell r="C378">
            <v>24.06</v>
          </cell>
          <cell r="E378" t="e">
            <v>#N/A</v>
          </cell>
          <cell r="G378" t="e">
            <v>#N/A</v>
          </cell>
        </row>
        <row r="379">
          <cell r="A379" t="str">
            <v>2141</v>
          </cell>
          <cell r="B379">
            <v>232</v>
          </cell>
          <cell r="C379">
            <v>24.06</v>
          </cell>
          <cell r="E379" t="str">
            <v>Obaveze za poreze na ostala primanja zaposlenih-otpremnine</v>
          </cell>
          <cell r="G379">
            <v>0</v>
          </cell>
        </row>
        <row r="380">
          <cell r="A380" t="str">
            <v>2142</v>
          </cell>
          <cell r="B380">
            <v>232</v>
          </cell>
          <cell r="C380">
            <v>24.06</v>
          </cell>
          <cell r="E380" t="str">
            <v>Obaveze za poreze na ostala primanja zaposlenih-jubilarne nagrade</v>
          </cell>
          <cell r="G380">
            <v>0</v>
          </cell>
        </row>
        <row r="381">
          <cell r="A381" t="str">
            <v>2150</v>
          </cell>
          <cell r="C381">
            <v>24.06</v>
          </cell>
          <cell r="E381" t="e">
            <v>#N/A</v>
          </cell>
          <cell r="G381" t="e">
            <v>#N/A</v>
          </cell>
        </row>
        <row r="382">
          <cell r="A382" t="str">
            <v>2151</v>
          </cell>
          <cell r="B382">
            <v>218</v>
          </cell>
          <cell r="C382">
            <v>24.06</v>
          </cell>
          <cell r="E382" t="str">
            <v>Obaveze za naknade za prevoz do radnog mjesta</v>
          </cell>
          <cell r="G382">
            <v>0</v>
          </cell>
        </row>
        <row r="383">
          <cell r="A383" t="str">
            <v>21519</v>
          </cell>
          <cell r="B383">
            <v>218</v>
          </cell>
          <cell r="C383">
            <v>24.06</v>
          </cell>
          <cell r="E383" t="str">
            <v>OBAVEZE ZA NAKNADE ZA PREVOZ DO RADNOG MJESTA-ZASTUPNICI</v>
          </cell>
          <cell r="G383">
            <v>0</v>
          </cell>
        </row>
        <row r="384">
          <cell r="A384" t="str">
            <v>2180</v>
          </cell>
          <cell r="B384">
            <v>218</v>
          </cell>
          <cell r="C384">
            <v>24.06</v>
          </cell>
          <cell r="E384" t="str">
            <v>Druge kratkoročne obaveze prema zaposlenima-otpremnine neto</v>
          </cell>
          <cell r="G384">
            <v>0</v>
          </cell>
        </row>
        <row r="385">
          <cell r="A385" t="str">
            <v>21928</v>
          </cell>
          <cell r="B385">
            <v>103</v>
          </cell>
          <cell r="C385">
            <v>24.06</v>
          </cell>
          <cell r="E385" t="e">
            <v>#N/A</v>
          </cell>
          <cell r="G385" t="e">
            <v>#N/A</v>
          </cell>
        </row>
        <row r="386">
          <cell r="A386" t="str">
            <v>2200</v>
          </cell>
          <cell r="B386">
            <v>171</v>
          </cell>
          <cell r="C386">
            <v>24.01</v>
          </cell>
          <cell r="E386" t="str">
            <v>Obaveze prema osiguravačima i osiguranicima za iznose naknada šteta u državi-pravna lica</v>
          </cell>
          <cell r="G386">
            <v>-114085.71999999974</v>
          </cell>
        </row>
        <row r="387">
          <cell r="A387" t="str">
            <v>2201</v>
          </cell>
          <cell r="B387">
            <v>171</v>
          </cell>
          <cell r="C387">
            <v>24.01</v>
          </cell>
          <cell r="E387" t="str">
            <v>Obaveze prema osiguravačima i osiguranicima za iznose naknada šteta u državi -fizička lica</v>
          </cell>
          <cell r="G387">
            <v>-65502</v>
          </cell>
        </row>
        <row r="388">
          <cell r="A388" t="str">
            <v>2202</v>
          </cell>
          <cell r="B388">
            <v>171000</v>
          </cell>
          <cell r="C388">
            <v>24.01</v>
          </cell>
          <cell r="E388" t="e">
            <v>#N/A</v>
          </cell>
          <cell r="G388" t="e">
            <v>#N/A</v>
          </cell>
        </row>
        <row r="389">
          <cell r="A389" t="str">
            <v>2220</v>
          </cell>
          <cell r="B389">
            <v>60</v>
          </cell>
          <cell r="C389">
            <v>24.01</v>
          </cell>
          <cell r="E389" t="e">
            <v>#N/A</v>
          </cell>
          <cell r="G389" t="e">
            <v>#N/A</v>
          </cell>
        </row>
        <row r="390">
          <cell r="A390" t="str">
            <v>2241</v>
          </cell>
          <cell r="B390" t="e">
            <v>#N/A</v>
          </cell>
          <cell r="C390">
            <v>24.01</v>
          </cell>
          <cell r="E390" t="e">
            <v>#N/A</v>
          </cell>
          <cell r="G390" t="e">
            <v>#N/A</v>
          </cell>
        </row>
        <row r="391">
          <cell r="A391" t="str">
            <v>2270</v>
          </cell>
          <cell r="B391">
            <v>196</v>
          </cell>
          <cell r="C391">
            <v>24.01</v>
          </cell>
          <cell r="E391" t="str">
            <v>Druge kratkoročne obaveze iz neposrednih poslova osiguranja u državi</v>
          </cell>
          <cell r="G391">
            <v>-48082.2</v>
          </cell>
        </row>
        <row r="392">
          <cell r="A392" t="str">
            <v>2271</v>
          </cell>
          <cell r="B392">
            <v>196</v>
          </cell>
          <cell r="C392">
            <v>24.01</v>
          </cell>
          <cell r="E392" t="str">
            <v>Druge kratkoročne obaveze iz neposrednih poslova osiguranja u inostranstvu</v>
          </cell>
          <cell r="G392">
            <v>-10.63</v>
          </cell>
        </row>
        <row r="393">
          <cell r="A393" t="str">
            <v>2295</v>
          </cell>
          <cell r="B393" t="e">
            <v>#N/A</v>
          </cell>
          <cell r="C393">
            <v>24.01</v>
          </cell>
          <cell r="E393" t="e">
            <v>#N/A</v>
          </cell>
          <cell r="G393" t="e">
            <v>#N/A</v>
          </cell>
        </row>
        <row r="394">
          <cell r="A394" t="str">
            <v>2300</v>
          </cell>
          <cell r="B394">
            <v>184</v>
          </cell>
          <cell r="C394">
            <v>24.02</v>
          </cell>
          <cell r="E394" t="str">
            <v>Obaveze prema osiguravajućim društvima za premije saosiguranja u državi</v>
          </cell>
          <cell r="G394">
            <v>0</v>
          </cell>
        </row>
        <row r="395">
          <cell r="A395" t="str">
            <v>2310</v>
          </cell>
          <cell r="B395">
            <v>188</v>
          </cell>
          <cell r="C395">
            <v>24.02</v>
          </cell>
          <cell r="E395" t="e">
            <v>#N/A</v>
          </cell>
          <cell r="G395" t="e">
            <v>#N/A</v>
          </cell>
        </row>
        <row r="396">
          <cell r="A396" t="str">
            <v>2318</v>
          </cell>
          <cell r="B396">
            <v>182</v>
          </cell>
          <cell r="C396">
            <v>24.02</v>
          </cell>
          <cell r="E396" t="e">
            <v>#N/A</v>
          </cell>
          <cell r="G396" t="e">
            <v>#N/A</v>
          </cell>
        </row>
        <row r="397">
          <cell r="A397" t="str">
            <v>2320</v>
          </cell>
          <cell r="B397">
            <v>186</v>
          </cell>
          <cell r="C397">
            <v>24.02</v>
          </cell>
          <cell r="E397" t="e">
            <v>#N/A</v>
          </cell>
          <cell r="G397" t="e">
            <v>#N/A</v>
          </cell>
        </row>
        <row r="398">
          <cell r="A398" t="str">
            <v>2330</v>
          </cell>
          <cell r="B398">
            <v>188</v>
          </cell>
          <cell r="C398">
            <v>24.02</v>
          </cell>
          <cell r="E398" t="str">
            <v>Obaveze prema reosiguravajućim društvima za premije reosiguranja u inostranstvu članice Evropske unije</v>
          </cell>
          <cell r="G398">
            <v>-209614.05000000005</v>
          </cell>
        </row>
        <row r="399">
          <cell r="A399" t="str">
            <v>2331</v>
          </cell>
          <cell r="B399">
            <v>188</v>
          </cell>
          <cell r="C399">
            <v>24.02</v>
          </cell>
          <cell r="E399" t="e">
            <v>#N/A</v>
          </cell>
          <cell r="G399" t="e">
            <v>#N/A</v>
          </cell>
        </row>
        <row r="400">
          <cell r="A400" t="str">
            <v>23321</v>
          </cell>
          <cell r="B400" t="e">
            <v>#N/A</v>
          </cell>
          <cell r="C400">
            <v>24.02</v>
          </cell>
          <cell r="E400" t="e">
            <v>#N/A</v>
          </cell>
          <cell r="G400" t="e">
            <v>#N/A</v>
          </cell>
        </row>
        <row r="401">
          <cell r="A401" t="str">
            <v>2338</v>
          </cell>
          <cell r="B401">
            <v>186</v>
          </cell>
          <cell r="C401">
            <v>24.02</v>
          </cell>
          <cell r="E401" t="str">
            <v>Obaveze prema reosiguravajućim društvima za premije reosiguranja u inostranstvu-povezana pravna lica Triglav</v>
          </cell>
          <cell r="G401">
            <v>-542121.07999999914</v>
          </cell>
        </row>
        <row r="402">
          <cell r="A402" t="str">
            <v>23380</v>
          </cell>
          <cell r="B402">
            <v>186</v>
          </cell>
          <cell r="C402">
            <v>24.02</v>
          </cell>
          <cell r="E402" t="str">
            <v>Obaveze prema reosiguravajućim društvima za premije reosiguranja u inostranstvu-povezana pravna lica Triglav RE</v>
          </cell>
          <cell r="G402">
            <v>-1622951.74</v>
          </cell>
        </row>
        <row r="403">
          <cell r="A403" t="str">
            <v>2400</v>
          </cell>
          <cell r="B403">
            <v>232</v>
          </cell>
          <cell r="C403">
            <v>24.04</v>
          </cell>
          <cell r="E403" t="str">
            <v>Obaveze prema osiguravajućim društvima za udjele u naknadama šteta iz saosiguranja u državi</v>
          </cell>
          <cell r="G403">
            <v>-2970.02</v>
          </cell>
        </row>
        <row r="404">
          <cell r="A404" t="str">
            <v>2409</v>
          </cell>
          <cell r="B404" t="e">
            <v>#N/A</v>
          </cell>
          <cell r="C404">
            <v>24.03</v>
          </cell>
          <cell r="E404" t="e">
            <v>#N/A</v>
          </cell>
          <cell r="G404" t="e">
            <v>#N/A</v>
          </cell>
        </row>
        <row r="405">
          <cell r="A405" t="str">
            <v>2418</v>
          </cell>
          <cell r="B405" t="e">
            <v>#N/A</v>
          </cell>
          <cell r="C405">
            <v>24.03</v>
          </cell>
          <cell r="E405" t="e">
            <v>#N/A</v>
          </cell>
          <cell r="G405" t="e">
            <v>#N/A</v>
          </cell>
        </row>
        <row r="406">
          <cell r="A406" t="str">
            <v>24181</v>
          </cell>
          <cell r="B406" t="e">
            <v>#N/A</v>
          </cell>
          <cell r="C406">
            <v>24.03</v>
          </cell>
          <cell r="E406" t="e">
            <v>#N/A</v>
          </cell>
          <cell r="G406" t="e">
            <v>#N/A</v>
          </cell>
        </row>
        <row r="407">
          <cell r="A407" t="str">
            <v>2421</v>
          </cell>
          <cell r="B407" t="e">
            <v>#N/A</v>
          </cell>
          <cell r="C407">
            <v>24.03</v>
          </cell>
          <cell r="E407" t="e">
            <v>#N/A</v>
          </cell>
          <cell r="G407" t="e">
            <v>#N/A</v>
          </cell>
        </row>
        <row r="408">
          <cell r="A408" t="str">
            <v>24302</v>
          </cell>
          <cell r="B408">
            <v>194</v>
          </cell>
          <cell r="C408">
            <v>24.03</v>
          </cell>
          <cell r="E408" t="str">
            <v>OBAVEZE PREMA OSIG DRUŠTVIMA ZA UDJELE U NAKNADAMA ŠTETA IZ REOSIGURANJA-TRIGLAV RE</v>
          </cell>
          <cell r="G408">
            <v>-1439716.67</v>
          </cell>
        </row>
        <row r="409">
          <cell r="A409" t="str">
            <v>2500</v>
          </cell>
          <cell r="B409">
            <v>232</v>
          </cell>
          <cell r="C409">
            <v>24.04</v>
          </cell>
          <cell r="E409" t="e">
            <v>#N/A</v>
          </cell>
          <cell r="G409" t="e">
            <v>#N/A</v>
          </cell>
        </row>
        <row r="410">
          <cell r="A410" t="str">
            <v>2510</v>
          </cell>
          <cell r="B410">
            <v>232</v>
          </cell>
          <cell r="C410">
            <v>24.04</v>
          </cell>
          <cell r="E410" t="str">
            <v>Obaveze prema drugim osiguravajućim društvima za refundaciju isplaćenih šteta u državi -uslužne štete</v>
          </cell>
          <cell r="G410">
            <v>-64355.520000000019</v>
          </cell>
        </row>
        <row r="411">
          <cell r="A411" t="str">
            <v>2521</v>
          </cell>
          <cell r="B411">
            <v>232</v>
          </cell>
          <cell r="C411">
            <v>24.04</v>
          </cell>
          <cell r="E411" t="e">
            <v>#N/A</v>
          </cell>
          <cell r="G411" t="e">
            <v>#N/A</v>
          </cell>
        </row>
        <row r="412">
          <cell r="A412" t="str">
            <v>2530</v>
          </cell>
          <cell r="B412">
            <v>232</v>
          </cell>
          <cell r="C412">
            <v>24.04</v>
          </cell>
          <cell r="E412" t="e">
            <v>#N/A</v>
          </cell>
          <cell r="G412" t="e">
            <v>#N/A</v>
          </cell>
        </row>
        <row r="413">
          <cell r="A413" t="str">
            <v>2540</v>
          </cell>
          <cell r="C413">
            <v>24.04</v>
          </cell>
          <cell r="E413" t="e">
            <v>#N/A</v>
          </cell>
          <cell r="G413" t="e">
            <v>#N/A</v>
          </cell>
        </row>
        <row r="414">
          <cell r="A414" t="str">
            <v>2550</v>
          </cell>
          <cell r="B414">
            <v>232</v>
          </cell>
          <cell r="C414">
            <v>24.04</v>
          </cell>
          <cell r="E414" t="str">
            <v>Poreske obaveze iz poslova osiguranja</v>
          </cell>
          <cell r="G414">
            <v>-301941.69999999995</v>
          </cell>
        </row>
        <row r="415">
          <cell r="A415" t="str">
            <v>25501</v>
          </cell>
          <cell r="B415">
            <v>232</v>
          </cell>
          <cell r="C415">
            <v>24.04</v>
          </cell>
          <cell r="E415" t="e">
            <v>#N/A</v>
          </cell>
          <cell r="G415" t="e">
            <v>#N/A</v>
          </cell>
        </row>
        <row r="416">
          <cell r="A416" t="str">
            <v>2560</v>
          </cell>
          <cell r="B416">
            <v>232</v>
          </cell>
          <cell r="C416">
            <v>24.04</v>
          </cell>
          <cell r="E416" t="str">
            <v>Obaveze za požarnu taksu na premije osiguranja</v>
          </cell>
          <cell r="G416">
            <v>-4253.429999999993</v>
          </cell>
        </row>
        <row r="417">
          <cell r="A417" t="str">
            <v>2561</v>
          </cell>
          <cell r="C417">
            <v>24.04</v>
          </cell>
          <cell r="E417" t="str">
            <v>DOPRINOS ZA PREVENTIVU</v>
          </cell>
          <cell r="G417">
            <v>-0.06</v>
          </cell>
        </row>
        <row r="418">
          <cell r="A418" t="str">
            <v>2570</v>
          </cell>
          <cell r="B418">
            <v>232</v>
          </cell>
          <cell r="C418">
            <v>24.04</v>
          </cell>
          <cell r="E418" t="e">
            <v>#N/A</v>
          </cell>
          <cell r="G418" t="e">
            <v>#N/A</v>
          </cell>
        </row>
        <row r="419">
          <cell r="A419" t="str">
            <v>2610</v>
          </cell>
          <cell r="B419">
            <v>232</v>
          </cell>
          <cell r="C419">
            <v>24.05</v>
          </cell>
          <cell r="E419" t="e">
            <v>#N/A</v>
          </cell>
          <cell r="G419" t="e">
            <v>#N/A</v>
          </cell>
        </row>
        <row r="420">
          <cell r="A420" t="str">
            <v>2630</v>
          </cell>
          <cell r="B420">
            <v>207</v>
          </cell>
          <cell r="C420">
            <v>24.05</v>
          </cell>
          <cell r="E420" t="e">
            <v>#N/A</v>
          </cell>
          <cell r="G420" t="e">
            <v>#N/A</v>
          </cell>
        </row>
        <row r="421">
          <cell r="A421" t="str">
            <v>2670</v>
          </cell>
          <cell r="B421">
            <v>232</v>
          </cell>
          <cell r="C421">
            <v>24.07</v>
          </cell>
          <cell r="E421" t="str">
            <v>Druge kratkoročne obaveze iz finansiranja</v>
          </cell>
          <cell r="G421">
            <v>-120</v>
          </cell>
        </row>
        <row r="422">
          <cell r="A422" t="str">
            <v>2672</v>
          </cell>
          <cell r="B422">
            <v>232</v>
          </cell>
          <cell r="C422">
            <v>24.07</v>
          </cell>
          <cell r="E422" t="str">
            <v>DRUGE KRATKOROČNE OBAVEZE IZ FINANSIRANJA-NAKNADA</v>
          </cell>
          <cell r="G422">
            <v>-180</v>
          </cell>
        </row>
        <row r="423">
          <cell r="A423" t="str">
            <v>2700</v>
          </cell>
          <cell r="B423">
            <v>232</v>
          </cell>
          <cell r="C423">
            <v>24.07</v>
          </cell>
          <cell r="E423" t="str">
            <v>Obaveze na ime poreza na dodatu vrijednost na usluge zakupa</v>
          </cell>
          <cell r="G423">
            <v>0</v>
          </cell>
        </row>
        <row r="424">
          <cell r="A424" t="str">
            <v>2701</v>
          </cell>
          <cell r="B424">
            <v>232</v>
          </cell>
          <cell r="C424">
            <v>24.07</v>
          </cell>
          <cell r="E424" t="str">
            <v>Obaveze na ime poreza na dodatu vrijednost na druge usluge iz inostranstva</v>
          </cell>
          <cell r="G424">
            <v>-6155.0200000000041</v>
          </cell>
        </row>
        <row r="425">
          <cell r="A425" t="str">
            <v>2702</v>
          </cell>
          <cell r="B425">
            <v>232</v>
          </cell>
          <cell r="C425">
            <v>24.07</v>
          </cell>
          <cell r="E425" t="str">
            <v>OBAVEZE NA IME POREZA NA DODATU VRIJEDNOST PLAĆEN PRI UVOZU</v>
          </cell>
          <cell r="G425">
            <v>-1479.03</v>
          </cell>
        </row>
        <row r="426">
          <cell r="A426" t="str">
            <v>2710</v>
          </cell>
          <cell r="B426">
            <v>232</v>
          </cell>
          <cell r="C426">
            <v>24.07</v>
          </cell>
          <cell r="E426" t="str">
            <v>Kratkoročne obaveze za poreze i doprinose iz dobitka</v>
          </cell>
          <cell r="G426">
            <v>0</v>
          </cell>
        </row>
        <row r="427">
          <cell r="A427" t="str">
            <v>27100</v>
          </cell>
          <cell r="B427">
            <v>228</v>
          </cell>
          <cell r="C427">
            <v>24.07</v>
          </cell>
          <cell r="E427" t="str">
            <v>OBAVEZA ZA POREZ NA DOBIT</v>
          </cell>
          <cell r="G427">
            <v>79782.33</v>
          </cell>
        </row>
        <row r="428">
          <cell r="A428" t="str">
            <v>27201</v>
          </cell>
          <cell r="B428">
            <v>232</v>
          </cell>
          <cell r="C428">
            <v>24.06</v>
          </cell>
          <cell r="E428" t="str">
            <v>Kratkoročne obaveze poslodavca za poreze i doprinose na isplaćene plate-doprinos PIO</v>
          </cell>
          <cell r="G428">
            <v>0</v>
          </cell>
        </row>
        <row r="429">
          <cell r="A429" t="str">
            <v>272019</v>
          </cell>
          <cell r="B429">
            <v>232</v>
          </cell>
          <cell r="C429">
            <v>24.06</v>
          </cell>
          <cell r="E429" t="str">
            <v>KRATKOROČNE OBAVEZE POSLODAVCA ZA POREZE I DOPRINOSE NA ISPLAĆENE PLATE-DOPRINOS PIO-ZASTUPNICI</v>
          </cell>
          <cell r="G429">
            <v>0</v>
          </cell>
        </row>
        <row r="430">
          <cell r="A430" t="str">
            <v>27202</v>
          </cell>
          <cell r="B430">
            <v>232</v>
          </cell>
          <cell r="C430">
            <v>24.06</v>
          </cell>
          <cell r="E430" t="str">
            <v>Kratkoročne obaveze poslodavca za poreze i doprinose na isplaćene plate-doprinos zdravstva</v>
          </cell>
          <cell r="G430">
            <v>0</v>
          </cell>
        </row>
        <row r="431">
          <cell r="A431" t="str">
            <v>272029</v>
          </cell>
          <cell r="B431">
            <v>232</v>
          </cell>
          <cell r="C431">
            <v>24.06</v>
          </cell>
          <cell r="E431" t="str">
            <v>KRATKOROČNE OBAVEZE POSLODAVCA ZA POREZE I DOPRINOSE NA ISPLAĆENE PLATE-DOPRINOS ZDRAVSTVA-ZASTUPNICI</v>
          </cell>
          <cell r="G431">
            <v>0</v>
          </cell>
        </row>
        <row r="432">
          <cell r="A432" t="str">
            <v>27203</v>
          </cell>
          <cell r="B432">
            <v>232</v>
          </cell>
          <cell r="C432">
            <v>24.06</v>
          </cell>
          <cell r="E432" t="str">
            <v>Kratkoročne obaveze poslodavca za poreze i doprinose na isplaćene plate-doprinos od nezaposlenosti</v>
          </cell>
          <cell r="G432">
            <v>0</v>
          </cell>
        </row>
        <row r="433">
          <cell r="A433" t="str">
            <v>272039</v>
          </cell>
          <cell r="B433">
            <v>232</v>
          </cell>
          <cell r="C433">
            <v>24.06</v>
          </cell>
          <cell r="E433" t="str">
            <v>KRATKOROČNE OBAVEZE POSLODAVCA ZA POREZE I DOPRINOSE NA ISPLAĆENE PLATE-DOPRINOS OD NEZAPOSLENOSTI-ZASTUPNICI</v>
          </cell>
          <cell r="G433">
            <v>0</v>
          </cell>
        </row>
        <row r="434">
          <cell r="A434" t="str">
            <v>27204</v>
          </cell>
          <cell r="B434">
            <v>232</v>
          </cell>
          <cell r="C434">
            <v>24.06</v>
          </cell>
          <cell r="E434" t="str">
            <v>Kratkoročne obaveze poslodavca za poreze i doprinose na isplaćene plate-prirez na porez</v>
          </cell>
          <cell r="G434">
            <v>0</v>
          </cell>
        </row>
        <row r="435">
          <cell r="A435" t="str">
            <v>272041</v>
          </cell>
          <cell r="B435">
            <v>232</v>
          </cell>
          <cell r="C435">
            <v>24.06</v>
          </cell>
          <cell r="E435" t="str">
            <v>Kratkoročne obaveze poslodavca za poreze i doprinose na isplaćene plate-prirez na porez za otpremnine i jubilarne nagrade</v>
          </cell>
          <cell r="G435">
            <v>-1.2899999999999636</v>
          </cell>
        </row>
        <row r="436">
          <cell r="A436" t="str">
            <v>272049</v>
          </cell>
          <cell r="B436">
            <v>232</v>
          </cell>
          <cell r="C436">
            <v>24.06</v>
          </cell>
          <cell r="E436" t="str">
            <v>KRATKOROČNE OBAVEZE POSLODAVCA ZA POREZE I DOPRINOSE NA ISPLAĆENE PLATE-PRIREZ NA POREZ-ZASTUPNICI</v>
          </cell>
          <cell r="G436">
            <v>0</v>
          </cell>
        </row>
        <row r="437">
          <cell r="A437" t="str">
            <v>27205</v>
          </cell>
          <cell r="B437">
            <v>232</v>
          </cell>
          <cell r="C437">
            <v>24.06</v>
          </cell>
          <cell r="E437" t="str">
            <v>Kratkoročne obaveze poslodavca za poreze i doprinose na isplaćene plate-doprinos privrednoj komori</v>
          </cell>
          <cell r="G437">
            <v>0</v>
          </cell>
        </row>
        <row r="438">
          <cell r="A438" t="str">
            <v>272059</v>
          </cell>
          <cell r="B438">
            <v>232</v>
          </cell>
          <cell r="C438">
            <v>24.06</v>
          </cell>
          <cell r="E438" t="str">
            <v>KRATKOROČNE OBAVEZE POSLODAVCA ZA POREZE I DOPRINOSE NA ISPLAĆENE PLATE-DOPRINOS PRIVREDNOJ KOMORI-ZASTUPNICI</v>
          </cell>
          <cell r="G438">
            <v>0</v>
          </cell>
        </row>
        <row r="439">
          <cell r="A439" t="str">
            <v>27206</v>
          </cell>
          <cell r="B439">
            <v>232</v>
          </cell>
          <cell r="C439">
            <v>24.06</v>
          </cell>
          <cell r="E439" t="str">
            <v>Kratkoročne obaveze poslodavca za poreze i doprinose na isplaćene plate-doprinos sindikata-0.2%</v>
          </cell>
          <cell r="G439">
            <v>0</v>
          </cell>
        </row>
        <row r="440">
          <cell r="A440" t="str">
            <v>272069</v>
          </cell>
          <cell r="B440">
            <v>232</v>
          </cell>
          <cell r="C440">
            <v>24.06</v>
          </cell>
          <cell r="E440" t="str">
            <v>KRATKOROČNE OBAVEZE POSLODAVCA ZA POREZE I DOPRINOSE NA ISPLAĆENE PLATE-DOPRINOS SINDIKATA-0.2%-ZASTUPNICI</v>
          </cell>
          <cell r="G440">
            <v>0</v>
          </cell>
        </row>
        <row r="441">
          <cell r="A441" t="str">
            <v>27207</v>
          </cell>
          <cell r="B441">
            <v>232</v>
          </cell>
          <cell r="C441">
            <v>24.06</v>
          </cell>
          <cell r="E441" t="str">
            <v>Kratkoročne obaveze poslodavca za poreze i doprinose na isplaćene plate-doprinos fondu rada</v>
          </cell>
          <cell r="G441">
            <v>0</v>
          </cell>
        </row>
        <row r="442">
          <cell r="A442" t="str">
            <v>272079</v>
          </cell>
          <cell r="B442">
            <v>232</v>
          </cell>
          <cell r="C442">
            <v>24.06</v>
          </cell>
          <cell r="E442" t="str">
            <v>KRATKOROČNE OBAVEZE POSLODAVCA ZA POREZE I DOPRINOSE NA ISPLAĆENE PLATE-DOPRINOS FONDU RADA-ZASTUPNICI</v>
          </cell>
          <cell r="G442">
            <v>0</v>
          </cell>
        </row>
        <row r="443">
          <cell r="A443" t="str">
            <v>2721</v>
          </cell>
          <cell r="B443">
            <v>232</v>
          </cell>
          <cell r="C443">
            <v>24.06</v>
          </cell>
          <cell r="E443" t="str">
            <v>Kratkoročne obaveze poslodavca za poreze i doprinose na druge isplate</v>
          </cell>
          <cell r="G443">
            <v>-634.79000000000087</v>
          </cell>
        </row>
        <row r="444">
          <cell r="A444" t="str">
            <v>27211</v>
          </cell>
          <cell r="B444">
            <v>232</v>
          </cell>
          <cell r="C444">
            <v>24.06</v>
          </cell>
          <cell r="E444" t="str">
            <v>KRATKOROČNE OBAVEZE POSLODAVCA ZA PRIREZ NA DRUGE ISPLATE</v>
          </cell>
          <cell r="G444">
            <v>-43.389999999999873</v>
          </cell>
        </row>
        <row r="445">
          <cell r="A445" t="str">
            <v>2730</v>
          </cell>
          <cell r="B445">
            <v>232</v>
          </cell>
          <cell r="C445">
            <v>24.07</v>
          </cell>
          <cell r="E445" t="str">
            <v>Kratkoročne obaveze prema dobavljačima u zemlji za sredstva rada</v>
          </cell>
          <cell r="G445">
            <v>-18348.830000000016</v>
          </cell>
        </row>
        <row r="446">
          <cell r="A446" t="str">
            <v>2731</v>
          </cell>
          <cell r="B446">
            <v>232</v>
          </cell>
          <cell r="C446">
            <v>24.07</v>
          </cell>
          <cell r="E446" t="str">
            <v>Kratkoročne obaveze prema dobavljačima u zemlji za robu i usluge</v>
          </cell>
          <cell r="G446">
            <v>-179144.11000000034</v>
          </cell>
        </row>
        <row r="447">
          <cell r="A447" t="str">
            <v>27320</v>
          </cell>
          <cell r="B447">
            <v>232</v>
          </cell>
          <cell r="C447">
            <v>24.07</v>
          </cell>
          <cell r="E447" t="str">
            <v>Kratkoročne obaveze prema dobavljačima u zemlji povezana pravna lica-LOVĆEN AUTO</v>
          </cell>
          <cell r="G447">
            <v>-17196.100000000013</v>
          </cell>
        </row>
        <row r="448">
          <cell r="A448" t="str">
            <v>27321</v>
          </cell>
          <cell r="B448">
            <v>230</v>
          </cell>
          <cell r="C448">
            <v>24.07</v>
          </cell>
          <cell r="E448" t="str">
            <v>Kratkoročne obaveze prema dobavljačima u zemlji povezana pravna lica-LOVĆEN ŽIVOT</v>
          </cell>
          <cell r="G448">
            <v>-7148.6300000000047</v>
          </cell>
        </row>
        <row r="449">
          <cell r="A449" t="str">
            <v>2733</v>
          </cell>
          <cell r="B449">
            <v>232</v>
          </cell>
          <cell r="C449">
            <v>24.07</v>
          </cell>
          <cell r="E449" t="str">
            <v>Kratkoročne obaveze prema dobavljačima u inostranstvu</v>
          </cell>
          <cell r="G449">
            <v>-10319.76999999999</v>
          </cell>
        </row>
        <row r="450">
          <cell r="A450" t="str">
            <v>2738</v>
          </cell>
          <cell r="B450">
            <v>230</v>
          </cell>
          <cell r="C450">
            <v>24.07</v>
          </cell>
          <cell r="E450" t="str">
            <v>Kratkoročne obaveze prema dobavljačima u inostranstvu povezana pravna lica-TRIGLAV</v>
          </cell>
          <cell r="G450">
            <v>-6434.9100000000035</v>
          </cell>
        </row>
        <row r="451">
          <cell r="A451" t="str">
            <v>27381</v>
          </cell>
          <cell r="B451">
            <v>230</v>
          </cell>
          <cell r="C451">
            <v>24.07</v>
          </cell>
          <cell r="E451" t="e">
            <v>#N/A</v>
          </cell>
          <cell r="G451" t="e">
            <v>#N/A</v>
          </cell>
        </row>
        <row r="452">
          <cell r="A452" t="str">
            <v>2740</v>
          </cell>
          <cell r="B452">
            <v>232</v>
          </cell>
          <cell r="C452">
            <v>24.07</v>
          </cell>
          <cell r="E452" t="str">
            <v>Kratkoročne obaveze za razne isplate-anulirane uputnice</v>
          </cell>
          <cell r="G452">
            <v>-1322.57</v>
          </cell>
        </row>
        <row r="453">
          <cell r="A453" t="str">
            <v>2742</v>
          </cell>
          <cell r="B453">
            <v>232</v>
          </cell>
          <cell r="C453">
            <v>24.07</v>
          </cell>
          <cell r="E453" t="str">
            <v>KRATKOROČNE OBAVEZE ZA RAZNE ISPLATE-ODBOR DIREKTORA</v>
          </cell>
          <cell r="G453">
            <v>0</v>
          </cell>
        </row>
        <row r="454">
          <cell r="A454" t="str">
            <v>2743</v>
          </cell>
          <cell r="B454">
            <v>232</v>
          </cell>
          <cell r="C454">
            <v>24.07</v>
          </cell>
          <cell r="E454" t="str">
            <v>Kratkoročne obaveze imovina imovinska prava</v>
          </cell>
          <cell r="G454">
            <v>-4489.4900000000052</v>
          </cell>
        </row>
        <row r="455">
          <cell r="A455" t="str">
            <v>2744</v>
          </cell>
          <cell r="B455">
            <v>232</v>
          </cell>
          <cell r="C455">
            <v>24.07</v>
          </cell>
          <cell r="E455" t="str">
            <v>KRATKOROČNE OBAVEZE ZA RAZNE ISPLATE- UGOVOR O DJELU</v>
          </cell>
          <cell r="G455">
            <v>-232.68000000000029</v>
          </cell>
        </row>
        <row r="456">
          <cell r="A456" t="str">
            <v>2775</v>
          </cell>
          <cell r="B456">
            <v>222</v>
          </cell>
          <cell r="C456">
            <v>24.07</v>
          </cell>
          <cell r="E456" t="str">
            <v>OSTALE DRUGE KRATKOROČNE OBAVEZE-ZAKUP POSLOVNIH OBJEKATA</v>
          </cell>
          <cell r="G456">
            <v>-120173.74</v>
          </cell>
        </row>
        <row r="457">
          <cell r="A457" t="str">
            <v>27758</v>
          </cell>
          <cell r="B457">
            <v>222</v>
          </cell>
          <cell r="C457">
            <v>24.07</v>
          </cell>
          <cell r="E457" t="str">
            <v>OSTALE DRUGE KRATKOROČNE OBAVEZE-ZAKUP POSLOVNIH OBJEKATA-LOVĆEN ŽIVOTNA</v>
          </cell>
          <cell r="G457">
            <v>-77852.41</v>
          </cell>
        </row>
        <row r="458">
          <cell r="A458" t="str">
            <v>277588</v>
          </cell>
          <cell r="B458">
            <v>222</v>
          </cell>
          <cell r="C458">
            <v>24.07</v>
          </cell>
          <cell r="E458" t="str">
            <v>OSTALE DRUGE KRATKOROČNE OBAVEZE-ZAKUP POSLOVNIH OBJEKATA-LOVĆEN AUTO</v>
          </cell>
          <cell r="G458">
            <v>-119125.46</v>
          </cell>
        </row>
        <row r="459">
          <cell r="A459" t="str">
            <v>2770</v>
          </cell>
          <cell r="B459">
            <v>232</v>
          </cell>
          <cell r="C459">
            <v>24.07</v>
          </cell>
          <cell r="E459" t="str">
            <v>Ostale druge kratkoročne obaveze</v>
          </cell>
          <cell r="G459">
            <v>-393673.42000000004</v>
          </cell>
        </row>
        <row r="460">
          <cell r="A460" t="str">
            <v>27701</v>
          </cell>
          <cell r="B460">
            <v>179</v>
          </cell>
          <cell r="C460">
            <v>24.07</v>
          </cell>
          <cell r="E460" t="str">
            <v>OSTALE DRUGE KRATKOROČNE OBAVEZE-PRIMLJENI AVANSI PO OSNOVU PREMIJA</v>
          </cell>
          <cell r="G460">
            <v>-56230.359999999986</v>
          </cell>
        </row>
        <row r="461">
          <cell r="A461" t="str">
            <v>27702</v>
          </cell>
          <cell r="B461">
            <v>179</v>
          </cell>
          <cell r="C461">
            <v>24.07</v>
          </cell>
          <cell r="E461" t="str">
            <v>OSTALE DRUGE KRATKOROČNE OBAVEZE-PRIMLJENI AVANSI PO OSNOVU PREMIJA-DIREKCIJA</v>
          </cell>
          <cell r="G461">
            <v>-9.9</v>
          </cell>
        </row>
        <row r="462">
          <cell r="A462" t="str">
            <v>27703</v>
          </cell>
          <cell r="B462">
            <v>179</v>
          </cell>
          <cell r="C462">
            <v>24.07</v>
          </cell>
          <cell r="E462" t="str">
            <v>PRIMLJENI AVANSI PO OSNOVU PREMIJA-LOVCEN</v>
          </cell>
          <cell r="G462">
            <v>0</v>
          </cell>
        </row>
        <row r="463">
          <cell r="A463" t="str">
            <v>27708</v>
          </cell>
          <cell r="B463">
            <v>225</v>
          </cell>
          <cell r="C463">
            <v>24.07</v>
          </cell>
          <cell r="E463" t="str">
            <v>OSTALE DRUGE KRATKOROČNE OBAVEZE-LOVĆEN ŽIVOTNA OSIGURANJA</v>
          </cell>
          <cell r="G463">
            <v>0.1</v>
          </cell>
        </row>
        <row r="464">
          <cell r="A464" t="str">
            <v>2771</v>
          </cell>
          <cell r="B464">
            <v>225</v>
          </cell>
          <cell r="C464">
            <v>24.07</v>
          </cell>
          <cell r="E464" t="str">
            <v>OSTALE DRUGE  KRATKOROCNE OBAVEZE-PRIMLJENI AVANSI BEZ BROJA POLISE</v>
          </cell>
          <cell r="G464">
            <v>0</v>
          </cell>
        </row>
        <row r="465">
          <cell r="A465" t="str">
            <v>2774</v>
          </cell>
          <cell r="B465">
            <v>225</v>
          </cell>
          <cell r="C465">
            <v>24.07</v>
          </cell>
          <cell r="E465" t="str">
            <v>Prolazni konto za plasmane strateskim partnerima</v>
          </cell>
          <cell r="G465">
            <v>-1527.9799999999814</v>
          </cell>
        </row>
        <row r="466">
          <cell r="A466" t="str">
            <v>2778</v>
          </cell>
          <cell r="C466">
            <v>24.07</v>
          </cell>
          <cell r="E466" t="e">
            <v>#N/A</v>
          </cell>
          <cell r="G466" t="e">
            <v>#N/A</v>
          </cell>
        </row>
        <row r="467">
          <cell r="A467" t="str">
            <v>2779</v>
          </cell>
          <cell r="B467">
            <v>232</v>
          </cell>
          <cell r="C467">
            <v>24.07</v>
          </cell>
          <cell r="E467" t="e">
            <v>#N/A</v>
          </cell>
          <cell r="G467" t="e">
            <v>#N/A</v>
          </cell>
        </row>
        <row r="468">
          <cell r="A468" t="str">
            <v>2800</v>
          </cell>
          <cell r="C468">
            <v>24.07</v>
          </cell>
          <cell r="E468" t="e">
            <v>#N/A</v>
          </cell>
          <cell r="G468" t="e">
            <v>#N/A</v>
          </cell>
        </row>
        <row r="469">
          <cell r="A469" t="str">
            <v>2820</v>
          </cell>
          <cell r="B469" t="e">
            <v>#N/A</v>
          </cell>
          <cell r="C469">
            <v>24.07</v>
          </cell>
          <cell r="E469" t="e">
            <v>#N/A</v>
          </cell>
          <cell r="G469" t="e">
            <v>#N/A</v>
          </cell>
        </row>
        <row r="470">
          <cell r="A470" t="str">
            <v>2823</v>
          </cell>
          <cell r="B470" t="e">
            <v>#N/A</v>
          </cell>
          <cell r="C470">
            <v>24.07</v>
          </cell>
          <cell r="E470" t="e">
            <v>#N/A</v>
          </cell>
          <cell r="G470" t="e">
            <v>#N/A</v>
          </cell>
        </row>
        <row r="471">
          <cell r="A471" t="str">
            <v>2826</v>
          </cell>
          <cell r="B471" t="e">
            <v>#N/A</v>
          </cell>
          <cell r="C471">
            <v>24.07</v>
          </cell>
          <cell r="E471" t="e">
            <v>#N/A</v>
          </cell>
          <cell r="G471" t="e">
            <v>#N/A</v>
          </cell>
        </row>
        <row r="472">
          <cell r="A472" t="str">
            <v>2829</v>
          </cell>
          <cell r="B472" t="e">
            <v>#N/A</v>
          </cell>
          <cell r="C472">
            <v>24.07</v>
          </cell>
          <cell r="E472" t="e">
            <v>#N/A</v>
          </cell>
          <cell r="G472" t="e">
            <v>#N/A</v>
          </cell>
        </row>
        <row r="473">
          <cell r="A473" t="str">
            <v>2900</v>
          </cell>
          <cell r="B473">
            <v>232</v>
          </cell>
          <cell r="E473" t="e">
            <v>#N/A</v>
          </cell>
          <cell r="G473" t="e">
            <v>#N/A</v>
          </cell>
        </row>
        <row r="474">
          <cell r="A474" t="str">
            <v>2901</v>
          </cell>
          <cell r="B474">
            <v>232</v>
          </cell>
          <cell r="C474">
            <v>24.07</v>
          </cell>
          <cell r="E474" t="e">
            <v>#N/A</v>
          </cell>
          <cell r="G474" t="e">
            <v>#N/A</v>
          </cell>
        </row>
        <row r="475">
          <cell r="A475" t="str">
            <v>2908</v>
          </cell>
          <cell r="C475">
            <v>24.07</v>
          </cell>
          <cell r="E475" t="e">
            <v>#N/A</v>
          </cell>
          <cell r="G475" t="e">
            <v>#N/A</v>
          </cell>
        </row>
        <row r="476">
          <cell r="A476" t="str">
            <v>29081</v>
          </cell>
          <cell r="B476">
            <v>230</v>
          </cell>
          <cell r="C476">
            <v>24.07</v>
          </cell>
          <cell r="E476" t="e">
            <v>#N/A</v>
          </cell>
          <cell r="G476" t="e">
            <v>#N/A</v>
          </cell>
        </row>
        <row r="477">
          <cell r="A477" t="str">
            <v>3110</v>
          </cell>
          <cell r="B477">
            <v>117</v>
          </cell>
          <cell r="C477">
            <v>19.09</v>
          </cell>
          <cell r="E477" t="e">
            <v>#N/A</v>
          </cell>
          <cell r="G477" t="e">
            <v>#N/A</v>
          </cell>
        </row>
        <row r="478">
          <cell r="A478" t="str">
            <v>2910</v>
          </cell>
          <cell r="B478" t="e">
            <v>#N/A</v>
          </cell>
          <cell r="E478" t="e">
            <v>#N/A</v>
          </cell>
          <cell r="G478" t="e">
            <v>#N/A</v>
          </cell>
        </row>
        <row r="479">
          <cell r="A479" t="str">
            <v>32300</v>
          </cell>
          <cell r="B479" t="e">
            <v>#N/A</v>
          </cell>
          <cell r="E479" t="e">
            <v>#N/A</v>
          </cell>
          <cell r="G479" t="e">
            <v>#N/A</v>
          </cell>
        </row>
        <row r="480">
          <cell r="A480" t="str">
            <v>323011</v>
          </cell>
          <cell r="B480">
            <v>145000</v>
          </cell>
          <cell r="E480" t="e">
            <v>#N/A</v>
          </cell>
          <cell r="G480" t="e">
            <v>#N/A</v>
          </cell>
        </row>
        <row r="481">
          <cell r="A481" t="str">
            <v>32302</v>
          </cell>
          <cell r="B481" t="e">
            <v>#N/A</v>
          </cell>
          <cell r="E481" t="e">
            <v>#N/A</v>
          </cell>
          <cell r="G481" t="e">
            <v>#N/A</v>
          </cell>
        </row>
        <row r="482">
          <cell r="A482" t="str">
            <v>3303</v>
          </cell>
          <cell r="B482" t="e">
            <v>#N/A</v>
          </cell>
          <cell r="E482" t="e">
            <v>#N/A</v>
          </cell>
          <cell r="G482" t="e">
            <v>#N/A</v>
          </cell>
        </row>
        <row r="483">
          <cell r="A483" t="str">
            <v>4000</v>
          </cell>
          <cell r="E483" t="str">
            <v>Obračunate bruto naknade šteta odnosno naknade iz osiguranja u državi</v>
          </cell>
          <cell r="G483">
            <v>0</v>
          </cell>
        </row>
        <row r="484">
          <cell r="A484" t="str">
            <v>4010</v>
          </cell>
          <cell r="E484" t="str">
            <v xml:space="preserve">Troškovi vezani za isplatu šteta             </v>
          </cell>
          <cell r="G484">
            <v>0</v>
          </cell>
        </row>
        <row r="485">
          <cell r="A485" t="str">
            <v>4011</v>
          </cell>
          <cell r="E485" t="str">
            <v xml:space="preserve">Troškovi vezani za isplatu šteta  -obračunate kamate          </v>
          </cell>
          <cell r="G485">
            <v>0</v>
          </cell>
        </row>
        <row r="486">
          <cell r="A486" t="str">
            <v>4020</v>
          </cell>
          <cell r="B486" t="str">
            <v>ne treba</v>
          </cell>
          <cell r="E486" t="str">
            <v>Umanjenje za prihode ostvarene iz bruto regresnih potraživanja u državi</v>
          </cell>
          <cell r="G486">
            <v>0</v>
          </cell>
        </row>
        <row r="487">
          <cell r="A487" t="str">
            <v>4030</v>
          </cell>
          <cell r="B487" t="str">
            <v>ne treba</v>
          </cell>
          <cell r="E487" t="e">
            <v>#N/A</v>
          </cell>
          <cell r="G487" t="e">
            <v>#N/A</v>
          </cell>
        </row>
        <row r="488">
          <cell r="A488" t="str">
            <v>4032</v>
          </cell>
          <cell r="B488" t="e">
            <v>#N/A</v>
          </cell>
          <cell r="E488" t="e">
            <v>#N/A</v>
          </cell>
          <cell r="G488" t="e">
            <v>#N/A</v>
          </cell>
        </row>
        <row r="489">
          <cell r="A489" t="str">
            <v>4034</v>
          </cell>
          <cell r="B489" t="e">
            <v>#N/A</v>
          </cell>
          <cell r="E489" t="e">
            <v>#N/A</v>
          </cell>
          <cell r="G489" t="e">
            <v>#N/A</v>
          </cell>
        </row>
        <row r="490">
          <cell r="A490" t="str">
            <v>4040</v>
          </cell>
          <cell r="B490" t="str">
            <v>ne treba</v>
          </cell>
          <cell r="E490" t="e">
            <v>#N/A</v>
          </cell>
          <cell r="G490" t="e">
            <v>#N/A</v>
          </cell>
        </row>
        <row r="491">
          <cell r="A491" t="str">
            <v>4043</v>
          </cell>
          <cell r="B491" t="str">
            <v>ne treba</v>
          </cell>
          <cell r="E491" t="str">
            <v>Umanjenje za udjele reosiguravača i retrocesionara u naknadama šteta u inostranstvu-države članice EU</v>
          </cell>
          <cell r="G491">
            <v>0</v>
          </cell>
        </row>
        <row r="492">
          <cell r="A492" t="str">
            <v>40438</v>
          </cell>
          <cell r="B492" t="str">
            <v>ne treba</v>
          </cell>
          <cell r="E492" t="str">
            <v>Umanjenje za udjele reosiguravača i retrocesionara u naknadama šteta u inostranstvu-povezana pravna lica-TRIGLAV</v>
          </cell>
          <cell r="G492">
            <v>0</v>
          </cell>
        </row>
        <row r="493">
          <cell r="A493" t="str">
            <v>404381</v>
          </cell>
          <cell r="B493" t="str">
            <v>ne treba</v>
          </cell>
          <cell r="E493" t="str">
            <v>Umanjenje za udjele reosiguravača i retrocesionara u naknadama šteta u inostranstvu-povezana pravna lica-TRIGLAV-RE</v>
          </cell>
          <cell r="G493">
            <v>0</v>
          </cell>
        </row>
        <row r="494">
          <cell r="A494" t="str">
            <v>4050</v>
          </cell>
          <cell r="E494" t="str">
            <v>Promjene bruto rezervisanja za nastale prijavljene štete u državi</v>
          </cell>
          <cell r="G494">
            <v>0</v>
          </cell>
        </row>
        <row r="495">
          <cell r="A495" t="str">
            <v>4060</v>
          </cell>
          <cell r="B495" t="str">
            <v>ne treba</v>
          </cell>
          <cell r="E495" t="e">
            <v>#N/A</v>
          </cell>
          <cell r="G495" t="e">
            <v>#N/A</v>
          </cell>
        </row>
        <row r="496">
          <cell r="A496" t="str">
            <v>40601</v>
          </cell>
          <cell r="B496" t="str">
            <v>ne treba</v>
          </cell>
          <cell r="E496" t="str">
            <v>PROMJENE REZERVISANJA ZA NASTALE PRIJAVLJENE ŠTETE ZA SAOSIGURAVAJUĆI DIO U DRŽAVI-PRIMLJENE PREMIJE U SAOSIGURANJE</v>
          </cell>
          <cell r="G496">
            <v>0</v>
          </cell>
        </row>
        <row r="497">
          <cell r="A497" t="str">
            <v>4062</v>
          </cell>
          <cell r="B497" t="str">
            <v>ne treba</v>
          </cell>
          <cell r="E497" t="str">
            <v>Promjena rezervisanja za  nastale prijavljene štete za reosiguravajući dio u državi</v>
          </cell>
          <cell r="G497">
            <v>0</v>
          </cell>
        </row>
        <row r="498">
          <cell r="A498" t="str">
            <v>4070</v>
          </cell>
          <cell r="B498" t="str">
            <v>ne treba</v>
          </cell>
          <cell r="E498" t="str">
            <v>Promjena bruto rezervisanja za nastale neprijavljene štete u državi</v>
          </cell>
          <cell r="G498">
            <v>0</v>
          </cell>
        </row>
        <row r="499">
          <cell r="A499" t="str">
            <v>4090</v>
          </cell>
          <cell r="E499" t="str">
            <v>PROMENA NETO REZERVISANJA ZA TROŠKOVE OBRADE ŠTETA</v>
          </cell>
          <cell r="G499">
            <v>0</v>
          </cell>
        </row>
        <row r="500">
          <cell r="A500" t="str">
            <v>4100</v>
          </cell>
          <cell r="E500" t="str">
            <v>PROMJENE BRUTO REZERVISANJA ZA BONUSE, POPUSTE I STORNO</v>
          </cell>
          <cell r="G500">
            <v>0</v>
          </cell>
        </row>
        <row r="501">
          <cell r="A501" t="str">
            <v>4120</v>
          </cell>
          <cell r="E501" t="e">
            <v>#N/A</v>
          </cell>
          <cell r="G501" t="e">
            <v>#N/A</v>
          </cell>
        </row>
        <row r="502">
          <cell r="A502" t="str">
            <v>41500</v>
          </cell>
          <cell r="E502" t="str">
            <v>REZERVE ZA IZRAVNANJE RIZIKA</v>
          </cell>
          <cell r="G502">
            <v>0</v>
          </cell>
        </row>
        <row r="503">
          <cell r="A503" t="str">
            <v>4200</v>
          </cell>
          <cell r="B503" t="str">
            <v>ne treba</v>
          </cell>
          <cell r="E503" t="str">
            <v>Troškovi za preventivnu aktivnost</v>
          </cell>
          <cell r="G503">
            <v>0</v>
          </cell>
        </row>
        <row r="504">
          <cell r="A504" t="str">
            <v>4220</v>
          </cell>
          <cell r="B504" t="str">
            <v>ne treba</v>
          </cell>
          <cell r="E504" t="str">
            <v>Doprinos za pokriće šteta, koje je proizrokovalo neosigurano ili nepoznato prevozno sredstvo-Garantni fond</v>
          </cell>
          <cell r="G504">
            <v>0</v>
          </cell>
        </row>
        <row r="505">
          <cell r="A505" t="str">
            <v>4230</v>
          </cell>
          <cell r="B505" t="str">
            <v>ne treba</v>
          </cell>
          <cell r="E505" t="str">
            <v>Pokriće troškova nadzornog organa</v>
          </cell>
          <cell r="G505">
            <v>0</v>
          </cell>
        </row>
        <row r="506">
          <cell r="A506" t="str">
            <v>4240</v>
          </cell>
          <cell r="B506" t="str">
            <v>ne treba</v>
          </cell>
          <cell r="E506" t="str">
            <v>Troškovi ispravke vrijednosti premije osiguranja</v>
          </cell>
          <cell r="G506">
            <v>0</v>
          </cell>
        </row>
        <row r="507">
          <cell r="A507" t="str">
            <v>4241</v>
          </cell>
          <cell r="E507" t="str">
            <v>Troškovi ispravke vrijednosti ostalih potrazivanja</v>
          </cell>
          <cell r="G507">
            <v>0</v>
          </cell>
        </row>
        <row r="508">
          <cell r="A508" t="str">
            <v>4300</v>
          </cell>
          <cell r="B508" t="str">
            <v>ne treba</v>
          </cell>
          <cell r="E508" t="str">
            <v>Troškovi materijala za popravku i održavanje</v>
          </cell>
          <cell r="G508">
            <v>0</v>
          </cell>
        </row>
        <row r="509">
          <cell r="A509" t="str">
            <v>431</v>
          </cell>
          <cell r="B509" t="str">
            <v>ne treba</v>
          </cell>
          <cell r="E509" t="e">
            <v>#N/A</v>
          </cell>
          <cell r="G509" t="e">
            <v>#N/A</v>
          </cell>
        </row>
        <row r="510">
          <cell r="A510" t="str">
            <v>4310</v>
          </cell>
          <cell r="B510" t="str">
            <v>ne treba</v>
          </cell>
          <cell r="E510" t="str">
            <v>Troškovi kancelarijskog materijala i formulara</v>
          </cell>
          <cell r="G510">
            <v>0</v>
          </cell>
        </row>
        <row r="511">
          <cell r="A511" t="str">
            <v>4311</v>
          </cell>
          <cell r="B511" t="str">
            <v>ne treba</v>
          </cell>
          <cell r="E511" t="str">
            <v>Troškovi polisa i drugi obrasci stroge evidencije</v>
          </cell>
          <cell r="G511">
            <v>0</v>
          </cell>
        </row>
        <row r="512">
          <cell r="A512" t="str">
            <v>4320</v>
          </cell>
          <cell r="E512" t="str">
            <v>Otpis sitnog inventara i auto guma</v>
          </cell>
          <cell r="G512">
            <v>0</v>
          </cell>
        </row>
        <row r="513">
          <cell r="A513" t="str">
            <v>433</v>
          </cell>
          <cell r="B513" t="str">
            <v>ne treba</v>
          </cell>
          <cell r="E513" t="e">
            <v>#N/A</v>
          </cell>
          <cell r="G513" t="e">
            <v>#N/A</v>
          </cell>
        </row>
        <row r="514">
          <cell r="A514" t="str">
            <v>4330</v>
          </cell>
          <cell r="B514" t="str">
            <v>ne treba</v>
          </cell>
          <cell r="E514" t="str">
            <v>Troškovi električne  energije</v>
          </cell>
          <cell r="G514">
            <v>0</v>
          </cell>
        </row>
        <row r="515">
          <cell r="A515" t="str">
            <v>43308</v>
          </cell>
          <cell r="B515" t="str">
            <v>ne treba</v>
          </cell>
          <cell r="E515" t="e">
            <v>#N/A</v>
          </cell>
          <cell r="G515" t="e">
            <v>#N/A</v>
          </cell>
        </row>
        <row r="516">
          <cell r="A516" t="str">
            <v>4333</v>
          </cell>
          <cell r="B516" t="str">
            <v>ne treba</v>
          </cell>
          <cell r="E516" t="str">
            <v>Troškovi goriva za transportna sredstva</v>
          </cell>
          <cell r="G516">
            <v>0</v>
          </cell>
        </row>
        <row r="517">
          <cell r="A517" t="str">
            <v>439</v>
          </cell>
          <cell r="B517" t="str">
            <v>ne treba</v>
          </cell>
          <cell r="E517" t="e">
            <v>#N/A</v>
          </cell>
          <cell r="G517" t="e">
            <v>#N/A</v>
          </cell>
        </row>
        <row r="518">
          <cell r="A518" t="str">
            <v>4390</v>
          </cell>
          <cell r="B518" t="str">
            <v>ne treba</v>
          </cell>
          <cell r="E518" t="str">
            <v>Troškovi-radne uniforme</v>
          </cell>
          <cell r="G518">
            <v>0</v>
          </cell>
        </row>
        <row r="519">
          <cell r="A519" t="str">
            <v>4391</v>
          </cell>
          <cell r="B519" t="str">
            <v>ne treba</v>
          </cell>
          <cell r="E519" t="str">
            <v>Troškovi stručnih časopisa</v>
          </cell>
          <cell r="G519">
            <v>0</v>
          </cell>
        </row>
        <row r="520">
          <cell r="A520" t="str">
            <v>4400</v>
          </cell>
          <cell r="B520" t="str">
            <v>ne treba</v>
          </cell>
          <cell r="E520" t="str">
            <v>Provizija posrednika u pribavljanju osiguranja-pravna lica</v>
          </cell>
          <cell r="G520">
            <v>0</v>
          </cell>
        </row>
        <row r="521">
          <cell r="A521" t="str">
            <v>4401</v>
          </cell>
          <cell r="B521" t="str">
            <v>ne treba</v>
          </cell>
          <cell r="E521" t="e">
            <v>#N/A</v>
          </cell>
          <cell r="G521" t="e">
            <v>#N/A</v>
          </cell>
        </row>
        <row r="522">
          <cell r="A522" t="str">
            <v>4402</v>
          </cell>
          <cell r="B522" t="str">
            <v>ne treba</v>
          </cell>
          <cell r="E522" t="e">
            <v>#N/A</v>
          </cell>
          <cell r="G522" t="e">
            <v>#N/A</v>
          </cell>
        </row>
        <row r="523">
          <cell r="A523" t="str">
            <v>44020</v>
          </cell>
          <cell r="B523" t="str">
            <v>ne treba</v>
          </cell>
          <cell r="E523" t="str">
            <v>Provizija za putničko zdravstveno osiguranje u inostranstvu</v>
          </cell>
          <cell r="G523">
            <v>0</v>
          </cell>
        </row>
        <row r="524">
          <cell r="A524" t="str">
            <v>4420</v>
          </cell>
          <cell r="B524" t="str">
            <v>ne treba</v>
          </cell>
          <cell r="E524" t="str">
            <v>Troškovi zakupnine poslovnih i drugih prostora</v>
          </cell>
          <cell r="G524">
            <v>0</v>
          </cell>
        </row>
        <row r="525">
          <cell r="A525" t="str">
            <v>4421</v>
          </cell>
          <cell r="B525" t="str">
            <v>ne treba</v>
          </cell>
          <cell r="E525" t="str">
            <v>Troškovi zakupa opreme i lizinga</v>
          </cell>
          <cell r="G525">
            <v>0</v>
          </cell>
        </row>
        <row r="526">
          <cell r="A526" t="str">
            <v>44291</v>
          </cell>
          <cell r="B526" t="str">
            <v>ne treba</v>
          </cell>
          <cell r="E526" t="e">
            <v>#N/A</v>
          </cell>
          <cell r="G526" t="e">
            <v>#N/A</v>
          </cell>
        </row>
        <row r="527">
          <cell r="A527" t="str">
            <v>4430</v>
          </cell>
          <cell r="B527" t="str">
            <v>ne treba</v>
          </cell>
          <cell r="E52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527">
            <v>0</v>
          </cell>
        </row>
        <row r="528">
          <cell r="A528" t="str">
            <v>44300</v>
          </cell>
          <cell r="B528" t="str">
            <v>ne treba</v>
          </cell>
          <cell r="E528" t="str">
            <v>Troškovi poreza na usluge fizičkih lica</v>
          </cell>
          <cell r="G528">
            <v>0</v>
          </cell>
        </row>
        <row r="529">
          <cell r="A529" t="str">
            <v>44301</v>
          </cell>
          <cell r="E529" t="e">
            <v>#N/A</v>
          </cell>
          <cell r="G529" t="e">
            <v>#N/A</v>
          </cell>
        </row>
        <row r="530">
          <cell r="A530" t="str">
            <v>44302</v>
          </cell>
          <cell r="B530" t="str">
            <v>ne treba</v>
          </cell>
          <cell r="E530" t="str">
            <v>Troškovi prireza na usluge fizičkih lica</v>
          </cell>
          <cell r="G530">
            <v>0</v>
          </cell>
        </row>
        <row r="531">
          <cell r="A531" t="str">
            <v>4440</v>
          </cell>
          <cell r="B531" t="str">
            <v>ne treba</v>
          </cell>
          <cell r="E531" t="str">
            <v>Troškovi dnevnica za službeni put u zemlji</v>
          </cell>
          <cell r="G531">
            <v>0</v>
          </cell>
        </row>
        <row r="532">
          <cell r="A532" t="str">
            <v>4441</v>
          </cell>
          <cell r="B532" t="str">
            <v>ne treba</v>
          </cell>
          <cell r="E532" t="str">
            <v>Troškovi dnevnica za službeni put u inostranstvu</v>
          </cell>
          <cell r="G532">
            <v>0</v>
          </cell>
        </row>
        <row r="533">
          <cell r="A533" t="str">
            <v>4442</v>
          </cell>
          <cell r="B533" t="str">
            <v>ne treba</v>
          </cell>
          <cell r="E533" t="str">
            <v>Putni troškovi službenog puta u zemlji</v>
          </cell>
          <cell r="G533">
            <v>0</v>
          </cell>
        </row>
        <row r="534">
          <cell r="A534" t="str">
            <v>4443</v>
          </cell>
          <cell r="B534" t="str">
            <v>ne treba</v>
          </cell>
          <cell r="E534" t="str">
            <v>Putni troškovi službenog puta u inostranstvu</v>
          </cell>
          <cell r="G534">
            <v>0</v>
          </cell>
        </row>
        <row r="535">
          <cell r="A535" t="str">
            <v>4450</v>
          </cell>
          <cell r="B535" t="str">
            <v>ne treba</v>
          </cell>
          <cell r="E535" t="str">
            <v>Troškovi bankarskih usluga</v>
          </cell>
          <cell r="G535">
            <v>0</v>
          </cell>
        </row>
        <row r="536">
          <cell r="A536" t="str">
            <v>4451</v>
          </cell>
          <cell r="B536" t="str">
            <v>ne treba</v>
          </cell>
          <cell r="E536" t="e">
            <v>#N/A</v>
          </cell>
          <cell r="G536" t="e">
            <v>#N/A</v>
          </cell>
        </row>
        <row r="537">
          <cell r="A537" t="str">
            <v>446</v>
          </cell>
          <cell r="B537" t="str">
            <v>ne treba</v>
          </cell>
          <cell r="E537" t="e">
            <v>#N/A</v>
          </cell>
          <cell r="G537" t="e">
            <v>#N/A</v>
          </cell>
        </row>
        <row r="538">
          <cell r="A538" t="str">
            <v>4460</v>
          </cell>
          <cell r="B538" t="str">
            <v>ne treba</v>
          </cell>
          <cell r="E538" t="str">
            <v>Troškovi revizije</v>
          </cell>
          <cell r="G538">
            <v>0</v>
          </cell>
        </row>
        <row r="539">
          <cell r="A539" t="str">
            <v>4461</v>
          </cell>
          <cell r="B539" t="str">
            <v>ne treba</v>
          </cell>
          <cell r="E539" t="str">
            <v>Troškovi vještačenja-ljekari</v>
          </cell>
          <cell r="G539">
            <v>0</v>
          </cell>
        </row>
        <row r="540">
          <cell r="A540" t="str">
            <v>44610</v>
          </cell>
          <cell r="B540" t="str">
            <v>ne treba</v>
          </cell>
          <cell r="E540" t="str">
            <v>Troškovi poreza na usluge fizičkih lica-ljekari</v>
          </cell>
          <cell r="G540">
            <v>0</v>
          </cell>
        </row>
        <row r="541">
          <cell r="A541" t="str">
            <v>44611</v>
          </cell>
          <cell r="B541" t="str">
            <v>ne treba</v>
          </cell>
          <cell r="E541" t="e">
            <v>#N/A</v>
          </cell>
          <cell r="G541" t="e">
            <v>#N/A</v>
          </cell>
        </row>
        <row r="542">
          <cell r="A542" t="str">
            <v>44612</v>
          </cell>
          <cell r="B542" t="str">
            <v>ne treba</v>
          </cell>
          <cell r="E542" t="str">
            <v>Troškovi prireza na usluge fizičkih lica-ljekari</v>
          </cell>
          <cell r="G542">
            <v>0</v>
          </cell>
        </row>
        <row r="543">
          <cell r="A543" t="str">
            <v>4462</v>
          </cell>
          <cell r="B543" t="str">
            <v>ne treba</v>
          </cell>
          <cell r="E543" t="str">
            <v>Troškovi vještačenja-advokati</v>
          </cell>
          <cell r="G543">
            <v>0</v>
          </cell>
        </row>
        <row r="544">
          <cell r="A544" t="str">
            <v>4463</v>
          </cell>
          <cell r="B544" t="str">
            <v>ne treba</v>
          </cell>
          <cell r="E544" t="str">
            <v>TROŠKOVI OSTALIH INTELEKTUALNIH USLUGA-KONSULTANTSKE USLUGE</v>
          </cell>
          <cell r="G544">
            <v>0</v>
          </cell>
        </row>
        <row r="545">
          <cell r="A545" t="str">
            <v>44638</v>
          </cell>
          <cell r="B545" t="str">
            <v>ne treba</v>
          </cell>
          <cell r="E545" t="e">
            <v>#N/A</v>
          </cell>
          <cell r="G545" t="e">
            <v>#N/A</v>
          </cell>
        </row>
        <row r="546">
          <cell r="A546" t="str">
            <v>4464</v>
          </cell>
          <cell r="B546" t="str">
            <v>ne treba</v>
          </cell>
          <cell r="E546" t="str">
            <v>TROŠKOVI VJEŠTAČENJA-SUDSKI VJEŠTACI</v>
          </cell>
        </row>
        <row r="547">
          <cell r="A547" t="str">
            <v>4470</v>
          </cell>
          <cell r="B547" t="str">
            <v>ne treba</v>
          </cell>
          <cell r="E547" t="str">
            <v>Troškovi premije obaveznih osiguranja</v>
          </cell>
          <cell r="G547">
            <v>0</v>
          </cell>
        </row>
        <row r="548">
          <cell r="A548" t="str">
            <v>4471</v>
          </cell>
          <cell r="B548" t="str">
            <v>ne treba</v>
          </cell>
          <cell r="E548" t="str">
            <v>Troškovi premije osiguranaj osnovnih sredstava</v>
          </cell>
          <cell r="G548">
            <v>0</v>
          </cell>
        </row>
        <row r="549">
          <cell r="A549" t="str">
            <v>4472</v>
          </cell>
          <cell r="B549" t="str">
            <v>ne treba</v>
          </cell>
          <cell r="E549" t="str">
            <v>Troškovi premija osiguranja radnika-nezgoda</v>
          </cell>
          <cell r="G549">
            <v>0</v>
          </cell>
        </row>
        <row r="550">
          <cell r="A550" t="str">
            <v>4473</v>
          </cell>
          <cell r="B550" t="str">
            <v>ne treba</v>
          </cell>
          <cell r="E550" t="str">
            <v>Troškovi premija osiguranja-život</v>
          </cell>
          <cell r="G550">
            <v>0</v>
          </cell>
        </row>
        <row r="551">
          <cell r="A551" t="str">
            <v>4480</v>
          </cell>
          <cell r="B551" t="str">
            <v>ne treba</v>
          </cell>
          <cell r="E551" t="str">
            <v>Troškovi reprezentacije putem konzumacija</v>
          </cell>
          <cell r="G551">
            <v>0</v>
          </cell>
        </row>
        <row r="552">
          <cell r="A552" t="str">
            <v>44801</v>
          </cell>
          <cell r="B552" t="str">
            <v>ne treba</v>
          </cell>
          <cell r="E552" t="str">
            <v>Troškovi reprezentacije putem poklona</v>
          </cell>
          <cell r="G552">
            <v>0</v>
          </cell>
        </row>
        <row r="553">
          <cell r="A553" t="str">
            <v>44802</v>
          </cell>
          <cell r="B553" t="str">
            <v>ne treba</v>
          </cell>
          <cell r="E553" t="str">
            <v>Troškovi ostale reprezentacije</v>
          </cell>
          <cell r="G553">
            <v>0</v>
          </cell>
        </row>
        <row r="554">
          <cell r="A554" t="str">
            <v>4481</v>
          </cell>
          <cell r="B554" t="str">
            <v>ne treba</v>
          </cell>
          <cell r="E554" t="str">
            <v>Troškovi reklame putem sredstava javnog informisanja</v>
          </cell>
          <cell r="G554">
            <v>0</v>
          </cell>
        </row>
        <row r="555">
          <cell r="A555" t="str">
            <v>4482</v>
          </cell>
          <cell r="B555" t="str">
            <v>ne treba</v>
          </cell>
          <cell r="E555" t="str">
            <v>Troškovi reklame-ostalo</v>
          </cell>
          <cell r="G555">
            <v>0</v>
          </cell>
        </row>
        <row r="556">
          <cell r="A556" t="str">
            <v>4483</v>
          </cell>
          <cell r="B556" t="str">
            <v>ne treba</v>
          </cell>
          <cell r="E556" t="str">
            <v>Troškovi reklamnog materijala</v>
          </cell>
          <cell r="G556">
            <v>0</v>
          </cell>
        </row>
        <row r="557">
          <cell r="A557" t="str">
            <v>449</v>
          </cell>
          <cell r="B557" t="str">
            <v>ne treba</v>
          </cell>
          <cell r="E557" t="e">
            <v>#N/A</v>
          </cell>
          <cell r="G557" t="e">
            <v>#N/A</v>
          </cell>
        </row>
        <row r="558">
          <cell r="A558" t="str">
            <v>4490</v>
          </cell>
          <cell r="B558" t="str">
            <v>ne treba</v>
          </cell>
          <cell r="E558" t="str">
            <v>Troškovi usluga održavanja osnovnih sredstava-tekuće održavanje</v>
          </cell>
          <cell r="G558">
            <v>0</v>
          </cell>
        </row>
        <row r="559">
          <cell r="A559" t="str">
            <v>4491</v>
          </cell>
          <cell r="B559" t="str">
            <v>ne treba</v>
          </cell>
          <cell r="E559" t="str">
            <v>Troškovi usluga održavanja osnovnih sredstava-investiciono održavanje</v>
          </cell>
          <cell r="G559">
            <v>0</v>
          </cell>
        </row>
        <row r="560">
          <cell r="A560" t="str">
            <v>4492</v>
          </cell>
          <cell r="B560" t="str">
            <v>ne treba</v>
          </cell>
          <cell r="E560" t="str">
            <v>Troškovi usluga održavanja  informacionih sistema</v>
          </cell>
          <cell r="G560">
            <v>0</v>
          </cell>
        </row>
        <row r="561">
          <cell r="A561" t="str">
            <v>4493</v>
          </cell>
          <cell r="B561" t="str">
            <v>ne treba</v>
          </cell>
          <cell r="E561" t="str">
            <v>Troškovi usluga održavanja EDMS softvera</v>
          </cell>
          <cell r="G561">
            <v>0</v>
          </cell>
        </row>
        <row r="562">
          <cell r="A562" t="str">
            <v>44930</v>
          </cell>
          <cell r="B562" t="str">
            <v>ne treba</v>
          </cell>
          <cell r="E562" t="str">
            <v>TROŠKOVI LICENCI</v>
          </cell>
          <cell r="G562">
            <v>0</v>
          </cell>
        </row>
        <row r="563">
          <cell r="A563" t="str">
            <v>44940</v>
          </cell>
          <cell r="B563" t="str">
            <v>ne treba</v>
          </cell>
          <cell r="E563" t="e">
            <v>#N/A</v>
          </cell>
          <cell r="G563" t="e">
            <v>#N/A</v>
          </cell>
        </row>
        <row r="564">
          <cell r="A564" t="str">
            <v>44941</v>
          </cell>
          <cell r="B564" t="str">
            <v>ne treba</v>
          </cell>
          <cell r="E564" t="e">
            <v>#N/A</v>
          </cell>
          <cell r="G564" t="e">
            <v>#N/A</v>
          </cell>
        </row>
        <row r="565">
          <cell r="A565" t="str">
            <v>4498</v>
          </cell>
          <cell r="B565" t="str">
            <v>ne treba</v>
          </cell>
          <cell r="E565" t="str">
            <v xml:space="preserve">Troškovi transportnih usluga preduzeća ptt saobraćaja </v>
          </cell>
          <cell r="G565">
            <v>0</v>
          </cell>
        </row>
        <row r="566">
          <cell r="A566" t="str">
            <v>4499</v>
          </cell>
          <cell r="B566" t="str">
            <v>ne treba</v>
          </cell>
          <cell r="E566" t="str">
            <v>TROŠKOVI DRUGIH NEPROIZVODNIH USLUGA-KOMUNALNE USLUGE</v>
          </cell>
          <cell r="G566">
            <v>0</v>
          </cell>
        </row>
        <row r="567">
          <cell r="A567" t="str">
            <v>4510</v>
          </cell>
          <cell r="B567" t="str">
            <v>ne treba</v>
          </cell>
          <cell r="E567" t="str">
            <v>Amortizacija objekata za obavljanje djelatnosti osiguranja</v>
          </cell>
          <cell r="G567">
            <v>0</v>
          </cell>
        </row>
        <row r="568">
          <cell r="A568" t="str">
            <v>4600</v>
          </cell>
          <cell r="E568" t="str">
            <v>REZERVACIJE ZA JUBILARNE NAGRADE</v>
          </cell>
          <cell r="G568">
            <v>0</v>
          </cell>
        </row>
        <row r="569">
          <cell r="A569" t="str">
            <v>4700</v>
          </cell>
          <cell r="B569" t="str">
            <v>ne treba</v>
          </cell>
          <cell r="E569" t="str">
            <v>Troškovi neto zarada</v>
          </cell>
          <cell r="G569">
            <v>0</v>
          </cell>
        </row>
        <row r="570">
          <cell r="A570" t="str">
            <v>4710</v>
          </cell>
          <cell r="B570" t="str">
            <v>ne treba</v>
          </cell>
          <cell r="E570" t="str">
            <v>Naknade plata zaposlenih</v>
          </cell>
          <cell r="G570">
            <v>0</v>
          </cell>
        </row>
        <row r="571">
          <cell r="A571" t="str">
            <v>4720</v>
          </cell>
          <cell r="E571" t="e">
            <v>#N/A</v>
          </cell>
          <cell r="G571" t="e">
            <v>#N/A</v>
          </cell>
        </row>
        <row r="572">
          <cell r="A572" t="str">
            <v>4721</v>
          </cell>
          <cell r="E572" t="e">
            <v>#N/A</v>
          </cell>
          <cell r="G572" t="e">
            <v>#N/A</v>
          </cell>
        </row>
        <row r="573">
          <cell r="A573" t="str">
            <v>4730</v>
          </cell>
          <cell r="B573" t="str">
            <v>ne treba</v>
          </cell>
          <cell r="E573" t="str">
            <v>Doprinosi na isplaćene plate-zaposleni</v>
          </cell>
          <cell r="G573">
            <v>0</v>
          </cell>
        </row>
        <row r="574">
          <cell r="A574" t="str">
            <v>4731</v>
          </cell>
          <cell r="B574" t="str">
            <v>ne treba</v>
          </cell>
          <cell r="E574" t="str">
            <v>Doprinosi na isplaćene plate-poslodavac</v>
          </cell>
          <cell r="G574">
            <v>0</v>
          </cell>
        </row>
        <row r="575">
          <cell r="A575" t="str">
            <v>4732</v>
          </cell>
          <cell r="B575" t="str">
            <v>ne treba</v>
          </cell>
          <cell r="E575" t="str">
            <v>Prirez na plate</v>
          </cell>
          <cell r="G575">
            <v>0</v>
          </cell>
        </row>
        <row r="576">
          <cell r="A576" t="str">
            <v>4733</v>
          </cell>
          <cell r="B576" t="str">
            <v>ne treba</v>
          </cell>
          <cell r="E576" t="str">
            <v>Ostali doprinosi na platu -sindikat,privredna komora,sredstva rada</v>
          </cell>
          <cell r="G576">
            <v>0</v>
          </cell>
        </row>
        <row r="577">
          <cell r="A577" t="str">
            <v>4740</v>
          </cell>
          <cell r="B577" t="str">
            <v>ne treba</v>
          </cell>
          <cell r="E577" t="str">
            <v>Porezi na isplaćene plate</v>
          </cell>
          <cell r="G577">
            <v>0</v>
          </cell>
        </row>
        <row r="578">
          <cell r="A578" t="str">
            <v>4750</v>
          </cell>
          <cell r="E578" t="e">
            <v>#N/A</v>
          </cell>
          <cell r="G578" t="e">
            <v>#N/A</v>
          </cell>
        </row>
        <row r="579">
          <cell r="A579" t="str">
            <v>4751</v>
          </cell>
          <cell r="B579" t="str">
            <v>ne treba</v>
          </cell>
          <cell r="E579" t="str">
            <v>Naknade za prevoz na radno mjesto</v>
          </cell>
          <cell r="G579">
            <v>0</v>
          </cell>
        </row>
        <row r="580">
          <cell r="A580" t="str">
            <v>47900</v>
          </cell>
          <cell r="B580" t="str">
            <v>ne treba</v>
          </cell>
          <cell r="E580" t="str">
            <v>Troškovi jubilarnih nagrada</v>
          </cell>
          <cell r="G580">
            <v>0</v>
          </cell>
        </row>
        <row r="581">
          <cell r="A581" t="str">
            <v>47901</v>
          </cell>
          <cell r="E581" t="e">
            <v>#N/A</v>
          </cell>
          <cell r="G581" t="e">
            <v>#N/A</v>
          </cell>
        </row>
        <row r="582">
          <cell r="A582" t="str">
            <v>47902</v>
          </cell>
          <cell r="E582" t="str">
            <v>Troškovi otpremnina po sporazumnom raskidu radnog odnosa</v>
          </cell>
          <cell r="G582">
            <v>0</v>
          </cell>
        </row>
        <row r="583">
          <cell r="A583" t="str">
            <v>47904</v>
          </cell>
          <cell r="B583" t="str">
            <v>ne treba</v>
          </cell>
          <cell r="E583" t="str">
            <v>Naknade za pomoć</v>
          </cell>
          <cell r="G583">
            <v>0</v>
          </cell>
        </row>
        <row r="584">
          <cell r="A584" t="str">
            <v>4799</v>
          </cell>
          <cell r="E584" t="str">
            <v>Troškovi neto primanaj članova borda</v>
          </cell>
          <cell r="G584">
            <v>0</v>
          </cell>
        </row>
        <row r="585">
          <cell r="A585" t="str">
            <v>47990</v>
          </cell>
          <cell r="E585" t="str">
            <v>Troškovi poreza na primanja članova borda</v>
          </cell>
          <cell r="G585">
            <v>0</v>
          </cell>
        </row>
        <row r="586">
          <cell r="A586" t="str">
            <v>47991</v>
          </cell>
          <cell r="E586" t="str">
            <v>Troškovi prireza na primanja članova borda</v>
          </cell>
          <cell r="G586">
            <v>0</v>
          </cell>
        </row>
        <row r="587">
          <cell r="A587" t="str">
            <v>4800</v>
          </cell>
          <cell r="B587" t="str">
            <v>ne treba</v>
          </cell>
          <cell r="E587" t="str">
            <v>Troškovi poreza na imovinu</v>
          </cell>
          <cell r="G587">
            <v>0</v>
          </cell>
        </row>
        <row r="588">
          <cell r="A588" t="str">
            <v>4801</v>
          </cell>
          <cell r="B588" t="str">
            <v>ne treba</v>
          </cell>
          <cell r="E588" t="str">
            <v>Troškovi poreza -takse na firmu</v>
          </cell>
          <cell r="G588">
            <v>0</v>
          </cell>
        </row>
        <row r="589">
          <cell r="A589" t="str">
            <v>4802</v>
          </cell>
          <cell r="B589" t="str">
            <v>ne treba</v>
          </cell>
          <cell r="E589" t="str">
            <v>Troškovi turističke takse</v>
          </cell>
          <cell r="G589">
            <v>0</v>
          </cell>
        </row>
        <row r="590">
          <cell r="A590" t="str">
            <v>4803</v>
          </cell>
          <cell r="B590" t="str">
            <v>ne treba</v>
          </cell>
          <cell r="E590" t="str">
            <v>Troškovi naknada za korišćenje prilaznih puteva</v>
          </cell>
          <cell r="G590">
            <v>0</v>
          </cell>
        </row>
        <row r="591">
          <cell r="A591" t="str">
            <v>4804</v>
          </cell>
          <cell r="B591" t="str">
            <v>ne treba</v>
          </cell>
          <cell r="E591" t="e">
            <v>#N/A</v>
          </cell>
          <cell r="G591" t="e">
            <v>#N/A</v>
          </cell>
        </row>
        <row r="592">
          <cell r="A592" t="str">
            <v>4805</v>
          </cell>
          <cell r="B592" t="str">
            <v>ne treba</v>
          </cell>
          <cell r="E592" t="str">
            <v>Troškovi carina i uvoznog pdv</v>
          </cell>
          <cell r="G592">
            <v>0</v>
          </cell>
        </row>
        <row r="593">
          <cell r="A593" t="str">
            <v>4820</v>
          </cell>
          <cell r="B593" t="str">
            <v>ne treba</v>
          </cell>
          <cell r="E593" t="str">
            <v>TROŠKOVI STRUČNOG USAVRŠAVANJA RADNIKA</v>
          </cell>
          <cell r="G593">
            <v>0</v>
          </cell>
        </row>
        <row r="594">
          <cell r="A594" t="str">
            <v>4840</v>
          </cell>
          <cell r="B594" t="str">
            <v>ne treba</v>
          </cell>
          <cell r="E594" t="str">
            <v>SPONZORSKI PRILOZI</v>
          </cell>
          <cell r="G594">
            <v>0</v>
          </cell>
        </row>
        <row r="595">
          <cell r="A595" t="str">
            <v>4841</v>
          </cell>
          <cell r="B595" t="str">
            <v>ne treba</v>
          </cell>
          <cell r="E595" t="str">
            <v>DONACIJE</v>
          </cell>
          <cell r="G595">
            <v>0</v>
          </cell>
        </row>
        <row r="596">
          <cell r="A596" t="str">
            <v>4850</v>
          </cell>
          <cell r="B596" t="str">
            <v>ne treba</v>
          </cell>
          <cell r="E596" t="str">
            <v>Članarine za komoru i udruženja</v>
          </cell>
          <cell r="G596">
            <v>0</v>
          </cell>
        </row>
        <row r="597">
          <cell r="A597" t="str">
            <v>4890</v>
          </cell>
          <cell r="B597" t="str">
            <v>ne treba</v>
          </cell>
          <cell r="E597" t="str">
            <v>Troškovi sudske i administrativne takse</v>
          </cell>
          <cell r="G597">
            <v>0</v>
          </cell>
        </row>
        <row r="598">
          <cell r="A598" t="str">
            <v>4891</v>
          </cell>
          <cell r="B598" t="str">
            <v>ne treba</v>
          </cell>
          <cell r="E598" t="e">
            <v>#N/A</v>
          </cell>
          <cell r="G598" t="e">
            <v>#N/A</v>
          </cell>
        </row>
        <row r="599">
          <cell r="A599" t="str">
            <v>4892</v>
          </cell>
          <cell r="B599" t="str">
            <v>ne treba</v>
          </cell>
          <cell r="E599" t="str">
            <v>OSTALI TROŠKOVI, OSIM TROŠKOVA OSIGURANJA -DOPRINOS ZA INVALIDNA LICA</v>
          </cell>
          <cell r="G599">
            <v>0</v>
          </cell>
        </row>
        <row r="600">
          <cell r="A600" t="str">
            <v>4893</v>
          </cell>
          <cell r="B600" t="str">
            <v>ne treba</v>
          </cell>
          <cell r="E600" t="str">
            <v>OSTALI TROŠKOVI, OSIM TROŠKOVA OSIGURANJA -PARKING SERVIS</v>
          </cell>
        </row>
        <row r="601">
          <cell r="A601" t="str">
            <v>4894</v>
          </cell>
          <cell r="B601" t="str">
            <v>ne treba</v>
          </cell>
          <cell r="E601" t="str">
            <v>OSTALI TROŠKOVI, OSIM TROŠKOVA OSIGURANJA -OBEZBJEĐENJE OBJEKATA</v>
          </cell>
        </row>
        <row r="602">
          <cell r="A602" t="str">
            <v>4899</v>
          </cell>
          <cell r="B602" t="str">
            <v>ne treba</v>
          </cell>
          <cell r="E602" t="str">
            <v>Ostali troškovi, osim troškova osiguranja</v>
          </cell>
          <cell r="G602">
            <v>0</v>
          </cell>
        </row>
        <row r="603">
          <cell r="A603" t="str">
            <v>57001</v>
          </cell>
          <cell r="B603">
            <v>35999</v>
          </cell>
          <cell r="C603">
            <v>9.01</v>
          </cell>
          <cell r="E603" t="str">
            <v>BRUTO LIKVIDIRANE STETE</v>
          </cell>
          <cell r="G603">
            <v>0</v>
          </cell>
        </row>
        <row r="604">
          <cell r="A604" t="str">
            <v>570022</v>
          </cell>
          <cell r="B604">
            <v>35999</v>
          </cell>
          <cell r="C604">
            <v>9.02</v>
          </cell>
          <cell r="D604">
            <v>35.01</v>
          </cell>
          <cell r="E604" t="str">
            <v>AMORTIZACIJA</v>
          </cell>
          <cell r="G604">
            <v>0</v>
          </cell>
        </row>
        <row r="605">
          <cell r="A605" t="str">
            <v>5700231</v>
          </cell>
          <cell r="B605">
            <v>35999</v>
          </cell>
          <cell r="C605">
            <v>9.02</v>
          </cell>
          <cell r="D605">
            <v>35.020000000000003</v>
          </cell>
          <cell r="E605" t="str">
            <v>TROŠKOVI ZARADA</v>
          </cell>
          <cell r="G605">
            <v>0</v>
          </cell>
        </row>
        <row r="606">
          <cell r="A606" t="str">
            <v>5700232</v>
          </cell>
          <cell r="B606">
            <v>35999</v>
          </cell>
          <cell r="C606">
            <v>9.02</v>
          </cell>
          <cell r="D606">
            <v>35.03</v>
          </cell>
          <cell r="E606" t="str">
            <v>TROŠKOVI POREZA I DOPRINOSA NA ZARADE</v>
          </cell>
          <cell r="G606">
            <v>0</v>
          </cell>
        </row>
        <row r="607">
          <cell r="A607" t="str">
            <v>5700233</v>
          </cell>
          <cell r="B607">
            <v>35999</v>
          </cell>
          <cell r="C607">
            <v>9.02</v>
          </cell>
          <cell r="D607">
            <v>35.04</v>
          </cell>
          <cell r="E607" t="str">
            <v>OSTALI TROŠKOVI RADA</v>
          </cell>
          <cell r="G607">
            <v>0</v>
          </cell>
        </row>
        <row r="608">
          <cell r="A608" t="str">
            <v>570024</v>
          </cell>
          <cell r="B608">
            <v>35999</v>
          </cell>
          <cell r="C608">
            <v>9.02</v>
          </cell>
          <cell r="D608">
            <v>35.049999999999997</v>
          </cell>
          <cell r="E608" t="str">
            <v>TROŠKOVI USLUGA FIZIČKIH LICA</v>
          </cell>
          <cell r="G608">
            <v>0</v>
          </cell>
        </row>
        <row r="609">
          <cell r="A609" t="str">
            <v>57002501</v>
          </cell>
          <cell r="B609">
            <v>35999</v>
          </cell>
          <cell r="C609">
            <v>9.02</v>
          </cell>
          <cell r="D609">
            <v>35.06</v>
          </cell>
          <cell r="E609" t="str">
            <v>TROŠKOVI REPREZENTACIJE,REKLAME,SAJMOVA</v>
          </cell>
          <cell r="G609">
            <v>0</v>
          </cell>
        </row>
        <row r="610">
          <cell r="A610" t="str">
            <v>57002502</v>
          </cell>
          <cell r="B610">
            <v>35999</v>
          </cell>
          <cell r="C610">
            <v>9.02</v>
          </cell>
          <cell r="D610">
            <v>35.07</v>
          </cell>
          <cell r="E610" t="str">
            <v>TROŠKOVI MATERIJALA I ENERGIJE</v>
          </cell>
          <cell r="G610">
            <v>0</v>
          </cell>
        </row>
        <row r="611">
          <cell r="A611" t="str">
            <v>57002503</v>
          </cell>
          <cell r="B611">
            <v>35999</v>
          </cell>
          <cell r="C611">
            <v>9.02</v>
          </cell>
          <cell r="D611">
            <v>35.08</v>
          </cell>
          <cell r="E611" t="str">
            <v>TROŠKOVI USLUGA ODRŽAVANJA</v>
          </cell>
          <cell r="G611">
            <v>0</v>
          </cell>
        </row>
        <row r="612">
          <cell r="A612" t="str">
            <v>57002504</v>
          </cell>
          <cell r="B612">
            <v>35999</v>
          </cell>
          <cell r="C612">
            <v>9.02</v>
          </cell>
          <cell r="D612">
            <v>35.090000000000003</v>
          </cell>
          <cell r="E612" t="str">
            <v>POVRAT TROŠKOVA VEZANIH ZA RADNI ODNOS</v>
          </cell>
          <cell r="G612">
            <v>0</v>
          </cell>
        </row>
        <row r="613">
          <cell r="A613" t="str">
            <v>57002505</v>
          </cell>
          <cell r="B613">
            <v>35999</v>
          </cell>
          <cell r="C613">
            <v>9.02</v>
          </cell>
          <cell r="D613">
            <v>36</v>
          </cell>
          <cell r="E613" t="str">
            <v>TROŠKOVI INTELEKTUALNIH I LIČNIH USLUGA</v>
          </cell>
          <cell r="G613">
            <v>0</v>
          </cell>
        </row>
        <row r="614">
          <cell r="A614" t="str">
            <v>57002506</v>
          </cell>
          <cell r="B614">
            <v>35999</v>
          </cell>
          <cell r="C614">
            <v>9.02</v>
          </cell>
          <cell r="D614">
            <v>36.01</v>
          </cell>
          <cell r="E614" t="str">
            <v>DAŽBINE KOJE NE ZAVISE OD POSLOVNOG REZULTATA</v>
          </cell>
          <cell r="G614">
            <v>0</v>
          </cell>
        </row>
        <row r="615">
          <cell r="A615" t="str">
            <v>57002507</v>
          </cell>
          <cell r="B615">
            <v>35999</v>
          </cell>
          <cell r="C615">
            <v>9.02</v>
          </cell>
          <cell r="D615">
            <v>36.020000000000003</v>
          </cell>
          <cell r="E615" t="str">
            <v>TROŠKOVI USLUGA SAOBRAĆAJA I VEZA</v>
          </cell>
          <cell r="G615">
            <v>0</v>
          </cell>
        </row>
        <row r="616">
          <cell r="A616" t="str">
            <v>57002508</v>
          </cell>
          <cell r="B616">
            <v>35999</v>
          </cell>
          <cell r="C616">
            <v>9.02</v>
          </cell>
          <cell r="D616">
            <v>36.03</v>
          </cell>
          <cell r="E616" t="str">
            <v>TROŠKOVI PREMIJA OSIGURANJA</v>
          </cell>
          <cell r="G616">
            <v>0</v>
          </cell>
        </row>
        <row r="617">
          <cell r="A617" t="str">
            <v>57002509</v>
          </cell>
          <cell r="B617">
            <v>35999</v>
          </cell>
          <cell r="C617">
            <v>9.02</v>
          </cell>
          <cell r="D617">
            <v>36.04</v>
          </cell>
          <cell r="E617" t="str">
            <v>TROŠKOVI PLATNOG PROMETA I BANKARSKIH USLUGA</v>
          </cell>
          <cell r="G617">
            <v>0</v>
          </cell>
        </row>
        <row r="618">
          <cell r="A618" t="str">
            <v>57002510</v>
          </cell>
          <cell r="B618">
            <v>35999</v>
          </cell>
          <cell r="C618">
            <v>9.02</v>
          </cell>
          <cell r="D618">
            <v>36.049999999999997</v>
          </cell>
          <cell r="E618" t="str">
            <v>ZAKUPNINE</v>
          </cell>
          <cell r="G618">
            <v>0</v>
          </cell>
        </row>
        <row r="619">
          <cell r="A619" t="str">
            <v>57002511</v>
          </cell>
          <cell r="B619">
            <v>35999</v>
          </cell>
          <cell r="C619">
            <v>9.02</v>
          </cell>
          <cell r="D619">
            <v>36.06</v>
          </cell>
          <cell r="E619" t="str">
            <v>TROŠKOVI USLUGA STRUČNOG OBRAZOVANJA</v>
          </cell>
          <cell r="G619">
            <v>0</v>
          </cell>
        </row>
        <row r="620">
          <cell r="A620" t="str">
            <v>57002512</v>
          </cell>
          <cell r="B620">
            <v>35999</v>
          </cell>
          <cell r="C620">
            <v>9.02</v>
          </cell>
          <cell r="D620">
            <v>36.07</v>
          </cell>
          <cell r="E620" t="str">
            <v>OSTALI TROŠKOVI USLUGA</v>
          </cell>
          <cell r="G620">
            <v>0</v>
          </cell>
        </row>
        <row r="621">
          <cell r="A621" t="str">
            <v>5701</v>
          </cell>
          <cell r="B621" t="str">
            <v>ne treba</v>
          </cell>
          <cell r="E621" t="str">
            <v>UMANJENJE ZA PRIHODE OSTVARENE IZ BRUTO REGRESNIH POTRAŽIVANJA</v>
          </cell>
          <cell r="G621">
            <v>0</v>
          </cell>
        </row>
        <row r="622">
          <cell r="A622" t="str">
            <v>5702</v>
          </cell>
          <cell r="B622" t="str">
            <v>ne treba</v>
          </cell>
          <cell r="E622" t="e">
            <v>#N/A</v>
          </cell>
          <cell r="G622" t="e">
            <v>#N/A</v>
          </cell>
        </row>
        <row r="623">
          <cell r="A623" t="str">
            <v>5703</v>
          </cell>
          <cell r="B623" t="str">
            <v>ne treba</v>
          </cell>
          <cell r="E623" t="e">
            <v>#N/A</v>
          </cell>
          <cell r="G623" t="e">
            <v>#N/A</v>
          </cell>
        </row>
        <row r="624">
          <cell r="A624" t="str">
            <v>5704</v>
          </cell>
          <cell r="B624" t="str">
            <v>ne treba</v>
          </cell>
          <cell r="E624" t="e">
            <v>#N/A</v>
          </cell>
          <cell r="G624" t="e">
            <v>#N/A</v>
          </cell>
        </row>
        <row r="625">
          <cell r="A625" t="str">
            <v>5705</v>
          </cell>
          <cell r="B625" t="str">
            <v>ne treba</v>
          </cell>
          <cell r="E625" t="e">
            <v>#N/A</v>
          </cell>
          <cell r="G625" t="e">
            <v>#N/A</v>
          </cell>
        </row>
        <row r="626">
          <cell r="A626" t="str">
            <v>57050</v>
          </cell>
          <cell r="E626" t="str">
            <v>PROMJENE BRUTO REZERVACIJA ZA STETE</v>
          </cell>
          <cell r="G626">
            <v>0</v>
          </cell>
        </row>
        <row r="627">
          <cell r="A627" t="str">
            <v>57051</v>
          </cell>
          <cell r="E627" t="str">
            <v>PROMJENE REZERVISANJA ZA IBNR</v>
          </cell>
          <cell r="G627">
            <v>0</v>
          </cell>
        </row>
        <row r="628">
          <cell r="A628" t="str">
            <v>57052</v>
          </cell>
          <cell r="E628" t="str">
            <v>PROMJENE REZERVISANJA ZA TROSKOVE LIKVIDACIJE STETA</v>
          </cell>
          <cell r="G628">
            <v>0</v>
          </cell>
        </row>
        <row r="629">
          <cell r="A629" t="str">
            <v>5706</v>
          </cell>
          <cell r="B629" t="str">
            <v>ne treba</v>
          </cell>
          <cell r="E629" t="str">
            <v>PROMJENE BRUTO REZERVISANJA ZA ŠTETE,UDIO SAOSIGURAVAČA I REOSIGURAVAČA</v>
          </cell>
          <cell r="G629">
            <v>0</v>
          </cell>
        </row>
        <row r="630">
          <cell r="A630" t="str">
            <v>571</v>
          </cell>
          <cell r="B630" t="str">
            <v>ne treba</v>
          </cell>
          <cell r="E630" t="e">
            <v>#N/A</v>
          </cell>
          <cell r="G630" t="e">
            <v>#N/A</v>
          </cell>
        </row>
        <row r="631">
          <cell r="A631" t="str">
            <v>576</v>
          </cell>
          <cell r="B631" t="str">
            <v>ne treba</v>
          </cell>
          <cell r="E631" t="str">
            <v>Neto troškovi preventivne aktivnosti</v>
          </cell>
          <cell r="G631">
            <v>0</v>
          </cell>
        </row>
        <row r="632">
          <cell r="A632" t="str">
            <v>5770</v>
          </cell>
          <cell r="B632" t="str">
            <v>ne treba</v>
          </cell>
          <cell r="E632" t="str">
            <v>GARANTNI FOND</v>
          </cell>
          <cell r="G632">
            <v>0</v>
          </cell>
        </row>
        <row r="633">
          <cell r="A633" t="str">
            <v>5771</v>
          </cell>
          <cell r="B633" t="str">
            <v>ne treba</v>
          </cell>
          <cell r="E633" t="str">
            <v>NADZORNI ORGAN</v>
          </cell>
          <cell r="G633">
            <v>0</v>
          </cell>
        </row>
        <row r="634">
          <cell r="A634" t="str">
            <v>5772</v>
          </cell>
          <cell r="B634" t="str">
            <v>ne treba</v>
          </cell>
          <cell r="E634" t="e">
            <v>#N/A</v>
          </cell>
          <cell r="G634" t="e">
            <v>#N/A</v>
          </cell>
        </row>
        <row r="635">
          <cell r="A635" t="str">
            <v>57811</v>
          </cell>
          <cell r="B635">
            <v>57999</v>
          </cell>
          <cell r="C635">
            <v>12.01</v>
          </cell>
          <cell r="D635">
            <v>35</v>
          </cell>
          <cell r="E635" t="str">
            <v>TROŠKOVI PRIBAVE OSIGURANJA</v>
          </cell>
          <cell r="G635">
            <v>0</v>
          </cell>
        </row>
        <row r="636">
          <cell r="A636" t="str">
            <v>57812</v>
          </cell>
          <cell r="B636">
            <v>57999</v>
          </cell>
          <cell r="C636">
            <v>12.01</v>
          </cell>
          <cell r="D636">
            <v>35.01</v>
          </cell>
          <cell r="E636" t="str">
            <v>AMORTIZACIJA</v>
          </cell>
          <cell r="G636">
            <v>0</v>
          </cell>
        </row>
        <row r="637">
          <cell r="A637" t="str">
            <v>578131</v>
          </cell>
          <cell r="B637">
            <v>57999</v>
          </cell>
          <cell r="C637">
            <v>12.01</v>
          </cell>
          <cell r="D637">
            <v>35.020000000000003</v>
          </cell>
          <cell r="E637" t="str">
            <v>TROŠKOVI ZARADA</v>
          </cell>
          <cell r="G637">
            <v>0</v>
          </cell>
        </row>
        <row r="638">
          <cell r="A638" t="str">
            <v>578132</v>
          </cell>
          <cell r="B638">
            <v>57999</v>
          </cell>
          <cell r="C638">
            <v>12.01</v>
          </cell>
          <cell r="D638">
            <v>35.03</v>
          </cell>
          <cell r="E638" t="str">
            <v>TROŠKOVI POREZA I DOPRINOSA NA ZARADE</v>
          </cell>
          <cell r="G638">
            <v>0</v>
          </cell>
        </row>
        <row r="639">
          <cell r="A639" t="str">
            <v>578133</v>
          </cell>
          <cell r="B639">
            <v>57999</v>
          </cell>
          <cell r="C639">
            <v>12.01</v>
          </cell>
          <cell r="D639">
            <v>35.04</v>
          </cell>
          <cell r="E639" t="str">
            <v>OSTALI TROŠKOVI RADA</v>
          </cell>
          <cell r="G639">
            <v>0</v>
          </cell>
        </row>
        <row r="640">
          <cell r="A640" t="str">
            <v>57814</v>
          </cell>
          <cell r="B640">
            <v>57999</v>
          </cell>
          <cell r="C640">
            <v>12.01</v>
          </cell>
          <cell r="D640">
            <v>35.049999999999997</v>
          </cell>
          <cell r="E640" t="str">
            <v>TROŠKOVI USLUGA FIZIČKIH LICA KOJA NE OBAVLJAJU DELATNOST</v>
          </cell>
          <cell r="G640">
            <v>0</v>
          </cell>
        </row>
        <row r="641">
          <cell r="A641" t="str">
            <v>5781501</v>
          </cell>
          <cell r="B641">
            <v>57999</v>
          </cell>
          <cell r="C641">
            <v>12.01</v>
          </cell>
          <cell r="D641">
            <v>35.06</v>
          </cell>
          <cell r="E641" t="str">
            <v>TROŠKOVI REPREZENTACIJE,REKLAME,SAJMOVA</v>
          </cell>
          <cell r="G641">
            <v>0</v>
          </cell>
        </row>
        <row r="642">
          <cell r="A642" t="str">
            <v>5781502</v>
          </cell>
          <cell r="B642">
            <v>57999</v>
          </cell>
          <cell r="C642">
            <v>12.01</v>
          </cell>
          <cell r="D642">
            <v>35.07</v>
          </cell>
          <cell r="E642" t="str">
            <v>TROŠKOVI MATERIJALA I ENERGIJE</v>
          </cell>
          <cell r="G642">
            <v>0</v>
          </cell>
        </row>
        <row r="643">
          <cell r="A643" t="str">
            <v>5781503</v>
          </cell>
          <cell r="B643">
            <v>57999</v>
          </cell>
          <cell r="C643">
            <v>12.01</v>
          </cell>
          <cell r="D643">
            <v>35.08</v>
          </cell>
          <cell r="E643" t="str">
            <v>TROŠKOVI USLUGA ODRŽAVANJA</v>
          </cell>
          <cell r="G643">
            <v>0</v>
          </cell>
        </row>
        <row r="644">
          <cell r="A644" t="str">
            <v>5781504</v>
          </cell>
          <cell r="B644">
            <v>57999</v>
          </cell>
          <cell r="C644">
            <v>12.01</v>
          </cell>
          <cell r="D644">
            <v>35.090000000000003</v>
          </cell>
          <cell r="E644" t="str">
            <v>POVRAĆAJ TROŠKOVA VEZANIH ZA RADNI ODNOS</v>
          </cell>
          <cell r="G644">
            <v>0</v>
          </cell>
        </row>
        <row r="645">
          <cell r="A645" t="str">
            <v>5781505</v>
          </cell>
          <cell r="B645">
            <v>57999</v>
          </cell>
          <cell r="C645">
            <v>12.01</v>
          </cell>
          <cell r="D645">
            <v>36</v>
          </cell>
          <cell r="E645" t="str">
            <v>TROŠKOVI  INTELEKTUALNIH I LIČNIH USLUGA</v>
          </cell>
          <cell r="G645">
            <v>0</v>
          </cell>
        </row>
        <row r="646">
          <cell r="A646" t="str">
            <v>5781506</v>
          </cell>
          <cell r="B646">
            <v>57999</v>
          </cell>
          <cell r="C646">
            <v>12.01</v>
          </cell>
          <cell r="D646">
            <v>36.01</v>
          </cell>
          <cell r="E646" t="str">
            <v>DAŽBINE KOJE NE ZAVISE OD POSLOVNOG REZULTATA OSIM TROŠKOVA OSIGURANJA</v>
          </cell>
          <cell r="G646">
            <v>0</v>
          </cell>
        </row>
        <row r="647">
          <cell r="A647" t="str">
            <v>5781507</v>
          </cell>
          <cell r="B647">
            <v>57999</v>
          </cell>
          <cell r="C647">
            <v>12.01</v>
          </cell>
          <cell r="D647">
            <v>36.020000000000003</v>
          </cell>
          <cell r="E647" t="str">
            <v>TROŠKOVI USLUGA SAOBRAĆAJA I VEZA</v>
          </cell>
          <cell r="G647">
            <v>0</v>
          </cell>
        </row>
        <row r="648">
          <cell r="A648" t="str">
            <v>5781508</v>
          </cell>
          <cell r="B648">
            <v>57999</v>
          </cell>
          <cell r="C648">
            <v>12.01</v>
          </cell>
          <cell r="D648">
            <v>36.03</v>
          </cell>
          <cell r="E648" t="str">
            <v>TROŠKOVI PREMIJE OSIGURANJA</v>
          </cell>
          <cell r="G648">
            <v>0</v>
          </cell>
        </row>
        <row r="649">
          <cell r="A649" t="str">
            <v>5781509</v>
          </cell>
          <cell r="B649">
            <v>57999</v>
          </cell>
          <cell r="C649">
            <v>12.01</v>
          </cell>
          <cell r="D649">
            <v>36.04</v>
          </cell>
          <cell r="E649" t="str">
            <v>TROŠKOVI PLATNOG PROMETA I BANKARSKIH USLUGA</v>
          </cell>
          <cell r="G649">
            <v>0</v>
          </cell>
        </row>
        <row r="650">
          <cell r="A650" t="str">
            <v>5781510</v>
          </cell>
          <cell r="B650">
            <v>57999</v>
          </cell>
          <cell r="C650">
            <v>12.01</v>
          </cell>
          <cell r="D650">
            <v>36.049999999999997</v>
          </cell>
          <cell r="E650" t="str">
            <v>ZAKUPNINE</v>
          </cell>
          <cell r="G650">
            <v>0</v>
          </cell>
        </row>
        <row r="651">
          <cell r="A651" t="str">
            <v>5781511</v>
          </cell>
          <cell r="B651">
            <v>57999</v>
          </cell>
          <cell r="C651">
            <v>12.01</v>
          </cell>
          <cell r="D651">
            <v>36.06</v>
          </cell>
          <cell r="E651" t="str">
            <v>TROŠKOVI USLUGA STRUČNOG OBRAZOVANJA</v>
          </cell>
          <cell r="G651">
            <v>0</v>
          </cell>
        </row>
        <row r="652">
          <cell r="A652" t="str">
            <v>5781512</v>
          </cell>
          <cell r="B652">
            <v>57999</v>
          </cell>
          <cell r="C652">
            <v>12.01</v>
          </cell>
          <cell r="D652">
            <v>36.07</v>
          </cell>
          <cell r="E652" t="str">
            <v>OSTALI TROŠKOVI USLUGA</v>
          </cell>
          <cell r="G652">
            <v>0</v>
          </cell>
        </row>
        <row r="653">
          <cell r="A653" t="str">
            <v>5792</v>
          </cell>
          <cell r="B653">
            <v>60999</v>
          </cell>
          <cell r="C653">
            <v>12.03</v>
          </cell>
          <cell r="D653">
            <v>35.01</v>
          </cell>
          <cell r="E653" t="str">
            <v>AMORTIZACIJA</v>
          </cell>
          <cell r="G653">
            <v>0</v>
          </cell>
        </row>
        <row r="654">
          <cell r="A654" t="str">
            <v>57931</v>
          </cell>
          <cell r="B654">
            <v>62999</v>
          </cell>
          <cell r="C654">
            <v>12.05</v>
          </cell>
          <cell r="D654">
            <v>35.020000000000003</v>
          </cell>
          <cell r="E654" t="str">
            <v>TROŠKOVI ZARADA</v>
          </cell>
          <cell r="G654">
            <v>0</v>
          </cell>
        </row>
        <row r="655">
          <cell r="A655" t="str">
            <v>57932</v>
          </cell>
          <cell r="B655">
            <v>63999</v>
          </cell>
          <cell r="C655">
            <v>12.06</v>
          </cell>
          <cell r="D655">
            <v>35.03</v>
          </cell>
          <cell r="E655" t="str">
            <v>TROŠKOVI POREZA I DOPRINOSA NA ZARADE</v>
          </cell>
          <cell r="G655">
            <v>0</v>
          </cell>
        </row>
        <row r="656">
          <cell r="A656" t="str">
            <v>57933</v>
          </cell>
          <cell r="B656">
            <v>64999</v>
          </cell>
          <cell r="C656">
            <v>12.07</v>
          </cell>
          <cell r="D656">
            <v>35.04</v>
          </cell>
          <cell r="E656" t="str">
            <v>OSTALI TROŠKOVI RADA</v>
          </cell>
          <cell r="G656">
            <v>0</v>
          </cell>
        </row>
        <row r="657">
          <cell r="A657" t="str">
            <v>5794</v>
          </cell>
          <cell r="B657">
            <v>65999</v>
          </cell>
          <cell r="C657">
            <v>12.14</v>
          </cell>
          <cell r="D657">
            <v>35.049999999999997</v>
          </cell>
          <cell r="E657" t="str">
            <v>TROŠKOVI USLUGA FIZIČKIH LICA KOJA NE OBAVLJAJU DELATNOST</v>
          </cell>
          <cell r="G657">
            <v>0</v>
          </cell>
        </row>
        <row r="658">
          <cell r="A658" t="str">
            <v>579501</v>
          </cell>
          <cell r="B658">
            <v>69999</v>
          </cell>
          <cell r="C658">
            <v>12.18</v>
          </cell>
          <cell r="D658">
            <v>35.06</v>
          </cell>
          <cell r="E658" t="str">
            <v>TROŠKOVI REPREZENTACIJE ,REKLAME,SAJMOVA</v>
          </cell>
          <cell r="G658">
            <v>0</v>
          </cell>
        </row>
        <row r="659">
          <cell r="A659" t="str">
            <v>579502</v>
          </cell>
          <cell r="B659">
            <v>69999</v>
          </cell>
          <cell r="C659">
            <v>12.09</v>
          </cell>
          <cell r="D659">
            <v>35.07</v>
          </cell>
          <cell r="E659" t="str">
            <v>TROŠKOVI MATERIJALA I ENERGIJE</v>
          </cell>
          <cell r="G659">
            <v>0</v>
          </cell>
        </row>
        <row r="660">
          <cell r="A660" t="str">
            <v>579503</v>
          </cell>
          <cell r="B660">
            <v>69999</v>
          </cell>
          <cell r="C660">
            <v>12.2</v>
          </cell>
          <cell r="D660">
            <v>35.08</v>
          </cell>
          <cell r="E660" t="str">
            <v>TROŠKOVI USLUGA ODRŽAVANJA</v>
          </cell>
          <cell r="G660">
            <v>0</v>
          </cell>
        </row>
        <row r="661">
          <cell r="A661" t="str">
            <v>579504</v>
          </cell>
          <cell r="B661">
            <v>69999</v>
          </cell>
          <cell r="C661">
            <v>12.14</v>
          </cell>
          <cell r="D661">
            <v>35.090000000000003</v>
          </cell>
          <cell r="E661" t="str">
            <v>POVRAĆAJ TROŠKOVA VEZANIH ZA RADNI ODNOS</v>
          </cell>
          <cell r="G661">
            <v>0</v>
          </cell>
        </row>
        <row r="662">
          <cell r="A662" t="str">
            <v>579505</v>
          </cell>
          <cell r="B662">
            <v>69999</v>
          </cell>
          <cell r="C662">
            <v>12.14</v>
          </cell>
          <cell r="D662">
            <v>36</v>
          </cell>
          <cell r="E662" t="str">
            <v>TROŠKOVI INTELEKTUALNIH I LIČNIH USLUGA</v>
          </cell>
          <cell r="G662">
            <v>0</v>
          </cell>
        </row>
        <row r="663">
          <cell r="A663" t="str">
            <v>579506</v>
          </cell>
          <cell r="B663">
            <v>69999</v>
          </cell>
          <cell r="C663">
            <v>12.14</v>
          </cell>
          <cell r="D663">
            <v>36.01</v>
          </cell>
          <cell r="E663" t="str">
            <v>DAŽBINE KOJE NE ZAVISE OD POSLOVNOG REZULTATA OSIM TROŠKOVA OSIGURANJA</v>
          </cell>
          <cell r="G663">
            <v>0</v>
          </cell>
        </row>
        <row r="664">
          <cell r="A664" t="str">
            <v>579507</v>
          </cell>
          <cell r="B664">
            <v>69999</v>
          </cell>
          <cell r="C664">
            <v>12.19</v>
          </cell>
          <cell r="D664">
            <v>36.020000000000003</v>
          </cell>
          <cell r="E664" t="str">
            <v>TROŠKOVI USLUGA SAOBRAĆAJA I VEZA</v>
          </cell>
          <cell r="G664">
            <v>0</v>
          </cell>
        </row>
        <row r="665">
          <cell r="A665" t="str">
            <v>579508</v>
          </cell>
          <cell r="B665">
            <v>69999</v>
          </cell>
          <cell r="C665">
            <v>12.17</v>
          </cell>
          <cell r="D665">
            <v>36.03</v>
          </cell>
          <cell r="E665" t="str">
            <v>TROŠKOVI PREMIJA OSIGURANJA</v>
          </cell>
          <cell r="G665">
            <v>0</v>
          </cell>
        </row>
        <row r="666">
          <cell r="A666" t="str">
            <v>579509</v>
          </cell>
          <cell r="B666">
            <v>69999</v>
          </cell>
          <cell r="C666">
            <v>12.16</v>
          </cell>
          <cell r="D666">
            <v>36.04</v>
          </cell>
          <cell r="E666" t="str">
            <v>TROŠKOVI PLATNOG PROMETA I BASNKARSKIH USLUGA</v>
          </cell>
          <cell r="G666">
            <v>0</v>
          </cell>
        </row>
        <row r="667">
          <cell r="A667" t="str">
            <v>579510</v>
          </cell>
          <cell r="B667">
            <v>69999</v>
          </cell>
          <cell r="C667">
            <v>12.15</v>
          </cell>
          <cell r="D667">
            <v>36.049999999999997</v>
          </cell>
          <cell r="E667" t="str">
            <v>ZAKUPNINE</v>
          </cell>
          <cell r="G667">
            <v>0</v>
          </cell>
        </row>
        <row r="668">
          <cell r="A668" t="str">
            <v>579511</v>
          </cell>
          <cell r="B668">
            <v>69999</v>
          </cell>
          <cell r="C668">
            <v>12.19</v>
          </cell>
          <cell r="D668">
            <v>36.06</v>
          </cell>
          <cell r="E668" t="str">
            <v>TROŠKOVI USLUGA STRUČNOG OBRAZOVANJA</v>
          </cell>
          <cell r="G668">
            <v>0</v>
          </cell>
        </row>
        <row r="669">
          <cell r="A669" t="str">
            <v>579512</v>
          </cell>
          <cell r="B669">
            <v>69999</v>
          </cell>
          <cell r="C669">
            <v>12.19</v>
          </cell>
          <cell r="D669">
            <v>36.07</v>
          </cell>
          <cell r="E669" t="str">
            <v>OSTALI TROŠKOVI USLUGA</v>
          </cell>
          <cell r="G669">
            <v>0</v>
          </cell>
        </row>
        <row r="670">
          <cell r="A670" t="str">
            <v>6000</v>
          </cell>
          <cell r="B670">
            <v>0</v>
          </cell>
          <cell r="E670" t="str">
            <v>Interni prenosi sa izvoda</v>
          </cell>
          <cell r="G670">
            <v>0</v>
          </cell>
        </row>
        <row r="671">
          <cell r="A671" t="str">
            <v>6001</v>
          </cell>
          <cell r="B671">
            <v>0</v>
          </cell>
          <cell r="E671" t="e">
            <v>#N/A</v>
          </cell>
          <cell r="G671" t="e">
            <v>#N/A</v>
          </cell>
        </row>
        <row r="672">
          <cell r="A672" t="str">
            <v>6002</v>
          </cell>
          <cell r="B672">
            <v>0</v>
          </cell>
          <cell r="E672" t="e">
            <v>#N/A</v>
          </cell>
          <cell r="G672" t="e">
            <v>#N/A</v>
          </cell>
        </row>
        <row r="673">
          <cell r="A673" t="str">
            <v>6003</v>
          </cell>
          <cell r="B673">
            <v>0</v>
          </cell>
          <cell r="E673" t="e">
            <v>#N/A</v>
          </cell>
          <cell r="G673" t="e">
            <v>#N/A</v>
          </cell>
        </row>
        <row r="674">
          <cell r="A674" t="str">
            <v>6004</v>
          </cell>
          <cell r="B674">
            <v>0</v>
          </cell>
          <cell r="E674" t="e">
            <v>#N/A</v>
          </cell>
          <cell r="G674" t="e">
            <v>#N/A</v>
          </cell>
        </row>
        <row r="675">
          <cell r="A675" t="str">
            <v>6005</v>
          </cell>
          <cell r="B675">
            <v>0</v>
          </cell>
          <cell r="E675" t="e">
            <v>#N/A</v>
          </cell>
          <cell r="G675" t="e">
            <v>#N/A</v>
          </cell>
        </row>
        <row r="676">
          <cell r="A676" t="str">
            <v>6006</v>
          </cell>
          <cell r="B676">
            <v>0</v>
          </cell>
          <cell r="E676" t="e">
            <v>#N/A</v>
          </cell>
          <cell r="G676" t="e">
            <v>#N/A</v>
          </cell>
        </row>
        <row r="677">
          <cell r="A677" t="str">
            <v>6007</v>
          </cell>
          <cell r="E677" t="e">
            <v>#N/A</v>
          </cell>
          <cell r="G677" t="e">
            <v>#N/A</v>
          </cell>
        </row>
        <row r="678">
          <cell r="A678" t="str">
            <v>6008</v>
          </cell>
          <cell r="E678" t="e">
            <v>#N/A</v>
          </cell>
          <cell r="G678" t="e">
            <v>#N/A</v>
          </cell>
        </row>
        <row r="679">
          <cell r="A679" t="str">
            <v>6009</v>
          </cell>
          <cell r="E679" t="e">
            <v>#N/A</v>
          </cell>
          <cell r="G679" t="e">
            <v>#N/A</v>
          </cell>
        </row>
        <row r="680">
          <cell r="A680" t="str">
            <v>6630</v>
          </cell>
          <cell r="B680">
            <v>480999</v>
          </cell>
          <cell r="C680">
            <v>13.23</v>
          </cell>
          <cell r="E680" t="e">
            <v>#N/A</v>
          </cell>
          <cell r="G680" t="e">
            <v>#N/A</v>
          </cell>
        </row>
        <row r="681">
          <cell r="A681" t="str">
            <v>66301</v>
          </cell>
          <cell r="B681">
            <v>480999</v>
          </cell>
          <cell r="C681">
            <v>13.23</v>
          </cell>
          <cell r="E681" t="e">
            <v>#N/A</v>
          </cell>
          <cell r="G681" t="e">
            <v>#N/A</v>
          </cell>
        </row>
        <row r="682">
          <cell r="A682" t="str">
            <v>7000</v>
          </cell>
          <cell r="B682" t="str">
            <v>ne treba</v>
          </cell>
          <cell r="E682" t="str">
            <v>BRUTO LIKVIDIRANE ŠTETE</v>
          </cell>
          <cell r="G682">
            <v>12923222.35</v>
          </cell>
        </row>
        <row r="683">
          <cell r="A683" t="str">
            <v>7001</v>
          </cell>
          <cell r="B683">
            <v>36999</v>
          </cell>
          <cell r="C683">
            <v>9.0299999999999994</v>
          </cell>
          <cell r="E683" t="str">
            <v>REGRESI</v>
          </cell>
          <cell r="G683">
            <v>-332063.46000000002</v>
          </cell>
        </row>
        <row r="684">
          <cell r="A684" t="str">
            <v>7002</v>
          </cell>
          <cell r="B684">
            <v>77999</v>
          </cell>
          <cell r="C684">
            <v>9.0399999999999991</v>
          </cell>
          <cell r="E684" t="e">
            <v>#N/A</v>
          </cell>
          <cell r="G684" t="e">
            <v>#N/A</v>
          </cell>
        </row>
        <row r="685">
          <cell r="A685" t="str">
            <v>7003</v>
          </cell>
          <cell r="B685">
            <v>40999</v>
          </cell>
          <cell r="C685">
            <v>9.0500000000000007</v>
          </cell>
          <cell r="E685" t="e">
            <v>#N/A</v>
          </cell>
          <cell r="G685" t="e">
            <v>#N/A</v>
          </cell>
        </row>
        <row r="686">
          <cell r="A686" t="str">
            <v>70030</v>
          </cell>
          <cell r="B686">
            <v>40999</v>
          </cell>
          <cell r="E686" t="e">
            <v>#N/A</v>
          </cell>
          <cell r="G686" t="e">
            <v>#N/A</v>
          </cell>
        </row>
        <row r="687">
          <cell r="A687" t="str">
            <v>70031</v>
          </cell>
          <cell r="B687">
            <v>38999</v>
          </cell>
          <cell r="E687" t="e">
            <v>#N/A</v>
          </cell>
        </row>
        <row r="688">
          <cell r="A688" t="str">
            <v>70040</v>
          </cell>
          <cell r="B688">
            <v>42999</v>
          </cell>
          <cell r="C688">
            <v>9.0500000000000007</v>
          </cell>
          <cell r="E688" t="str">
            <v>UMANJENJE ZA UDJELE REOSIGURAVAČA</v>
          </cell>
          <cell r="G688">
            <v>-506786.22</v>
          </cell>
        </row>
        <row r="689">
          <cell r="A689" t="str">
            <v>70041</v>
          </cell>
          <cell r="B689">
            <v>42999</v>
          </cell>
          <cell r="C689">
            <v>9.0500000000000007</v>
          </cell>
          <cell r="E689" t="str">
            <v>UMANJENJE ZA UDJELE REOSIGURAVAČA-TRIGLAV</v>
          </cell>
          <cell r="G689">
            <v>-447024.35</v>
          </cell>
        </row>
        <row r="690">
          <cell r="A690" t="str">
            <v>70042</v>
          </cell>
          <cell r="B690">
            <v>42999</v>
          </cell>
          <cell r="C690">
            <v>9.0500000000000007</v>
          </cell>
          <cell r="E690" t="str">
            <v>UMANJENJE ZA UDJELE REOSIGURAVAČA-TRIGLAV RE</v>
          </cell>
          <cell r="G690">
            <v>-1347885.89</v>
          </cell>
        </row>
        <row r="691">
          <cell r="A691" t="str">
            <v>7005</v>
          </cell>
          <cell r="B691">
            <v>45999</v>
          </cell>
          <cell r="C691">
            <v>9.06</v>
          </cell>
          <cell r="E691" t="e">
            <v>#N/A</v>
          </cell>
          <cell r="G691" t="e">
            <v>#N/A</v>
          </cell>
        </row>
        <row r="692">
          <cell r="A692" t="str">
            <v>70050</v>
          </cell>
          <cell r="B692">
            <v>45999</v>
          </cell>
          <cell r="C692">
            <v>9.06</v>
          </cell>
          <cell r="E692" t="str">
            <v>PROMJENE BRUTO REZERVISANJA ZA NASTALE PRIJAVLJENE ŠTETE</v>
          </cell>
          <cell r="G692">
            <v>-723020.81</v>
          </cell>
        </row>
        <row r="693">
          <cell r="A693" t="str">
            <v>70051</v>
          </cell>
          <cell r="B693">
            <v>45999</v>
          </cell>
          <cell r="C693">
            <v>9.08</v>
          </cell>
          <cell r="E693" t="str">
            <v>PROMJENE BRUTO REZERVISANJA ZA IBNR</v>
          </cell>
          <cell r="G693">
            <v>-984838.99</v>
          </cell>
        </row>
        <row r="694">
          <cell r="A694" t="str">
            <v>70052</v>
          </cell>
          <cell r="B694">
            <v>45999</v>
          </cell>
          <cell r="C694">
            <v>9.1</v>
          </cell>
          <cell r="E694" t="str">
            <v>PROMJENE BRUTO REZERVISANJA ZA TROSKOVE LIKVIDACIJE</v>
          </cell>
          <cell r="G694">
            <v>38680.519999999997</v>
          </cell>
        </row>
        <row r="695">
          <cell r="A695" t="str">
            <v>7006</v>
          </cell>
          <cell r="B695">
            <v>46999</v>
          </cell>
          <cell r="C695">
            <v>9.07</v>
          </cell>
          <cell r="E695" t="str">
            <v>PROMJENE BRUTO REZERVISANJA ZA ŠTETE,UDIO SAOSIGURAVAČA I REOSIGURAVAČA</v>
          </cell>
          <cell r="G695">
            <v>492888.77</v>
          </cell>
        </row>
        <row r="696">
          <cell r="A696" t="str">
            <v>701</v>
          </cell>
          <cell r="B696" t="str">
            <v>ne treba</v>
          </cell>
          <cell r="E696" t="e">
            <v>#N/A</v>
          </cell>
          <cell r="G696" t="e">
            <v>#N/A</v>
          </cell>
        </row>
        <row r="697">
          <cell r="A697" t="str">
            <v>7010</v>
          </cell>
          <cell r="B697">
            <v>75999</v>
          </cell>
          <cell r="C697">
            <v>11.01</v>
          </cell>
          <cell r="E697" t="str">
            <v>NETO TROŠKOVI PREVENTIVNE AKTIVNOSTI</v>
          </cell>
          <cell r="G697">
            <v>97115</v>
          </cell>
        </row>
        <row r="698">
          <cell r="A698" t="str">
            <v>7011</v>
          </cell>
          <cell r="B698">
            <v>76999</v>
          </cell>
          <cell r="C698">
            <v>11.03</v>
          </cell>
          <cell r="E698" t="str">
            <v>TROŠKOVI GARANTNOG FONDA</v>
          </cell>
          <cell r="G698">
            <v>555965.4</v>
          </cell>
        </row>
        <row r="699">
          <cell r="A699" t="str">
            <v>7012</v>
          </cell>
          <cell r="B699">
            <v>77999</v>
          </cell>
          <cell r="C699">
            <v>11.04</v>
          </cell>
          <cell r="E699" t="str">
            <v>POKRIĆE TROŠKOVA NADZORNOG ORGANA</v>
          </cell>
          <cell r="G699">
            <v>355146.08</v>
          </cell>
        </row>
        <row r="700">
          <cell r="A700" t="str">
            <v>7013</v>
          </cell>
          <cell r="B700">
            <v>77999</v>
          </cell>
          <cell r="C700">
            <v>11.05</v>
          </cell>
          <cell r="E700" t="str">
            <v>TROŠKOVI ISPRAVKE VRIJEDNOSTI PREMIJE OSIGURANJA</v>
          </cell>
          <cell r="G700">
            <v>164206.01999999999</v>
          </cell>
        </row>
        <row r="701">
          <cell r="A701" t="str">
            <v>701310</v>
          </cell>
          <cell r="B701">
            <v>77999</v>
          </cell>
          <cell r="C701">
            <v>11.05</v>
          </cell>
          <cell r="E701" t="str">
            <v>TROŠKOVI ISPRAVKE VRIJEDNOSTI OSTALIH POTRAZIVANJA</v>
          </cell>
          <cell r="G701">
            <v>122822.68</v>
          </cell>
        </row>
        <row r="702">
          <cell r="A702" t="str">
            <v>701322</v>
          </cell>
          <cell r="B702">
            <v>77999</v>
          </cell>
          <cell r="C702">
            <v>11.05</v>
          </cell>
          <cell r="E702" t="str">
            <v>TROŠKOVI ISPRAVKE VRIJEDNOSTI REGRESA</v>
          </cell>
          <cell r="G702">
            <v>-13157.37</v>
          </cell>
        </row>
        <row r="703">
          <cell r="A703" t="str">
            <v>7014</v>
          </cell>
          <cell r="B703">
            <v>77999</v>
          </cell>
          <cell r="C703">
            <v>11.02</v>
          </cell>
          <cell r="E703" t="str">
            <v>POŽARNA TAKSA</v>
          </cell>
          <cell r="G703">
            <v>38592.449999999997</v>
          </cell>
        </row>
        <row r="704">
          <cell r="A704" t="str">
            <v>702</v>
          </cell>
          <cell r="B704" t="str">
            <v>ne treba</v>
          </cell>
          <cell r="E704" t="str">
            <v>Rashodi za neto troškove sticanja osiguranja</v>
          </cell>
          <cell r="G704">
            <v>6139092.4199999999</v>
          </cell>
        </row>
        <row r="705">
          <cell r="A705" t="str">
            <v>703</v>
          </cell>
          <cell r="B705" t="str">
            <v>ne treba</v>
          </cell>
          <cell r="E705" t="e">
            <v>#N/A</v>
          </cell>
          <cell r="G705" t="e">
            <v>#N/A</v>
          </cell>
        </row>
        <row r="706">
          <cell r="A706" t="str">
            <v>704</v>
          </cell>
          <cell r="B706" t="str">
            <v>ne treba</v>
          </cell>
          <cell r="E706" t="e">
            <v>#N/A</v>
          </cell>
          <cell r="G706" t="e">
            <v>#N/A</v>
          </cell>
        </row>
        <row r="707">
          <cell r="A707" t="str">
            <v>705</v>
          </cell>
          <cell r="B707" t="str">
            <v>ne treba</v>
          </cell>
          <cell r="E707" t="str">
            <v>Rashodi za ostale operativne troškove</v>
          </cell>
          <cell r="G707">
            <v>3423976.19</v>
          </cell>
        </row>
        <row r="708">
          <cell r="A708" t="str">
            <v>7060</v>
          </cell>
          <cell r="B708">
            <v>73999</v>
          </cell>
          <cell r="C708">
            <v>12.21</v>
          </cell>
          <cell r="E708" t="str">
            <v>Umanjenje za prihode od provizije reosiguranja</v>
          </cell>
          <cell r="G708">
            <v>-79639.740000000005</v>
          </cell>
        </row>
        <row r="709">
          <cell r="A709" t="str">
            <v>70608</v>
          </cell>
          <cell r="B709">
            <v>71999</v>
          </cell>
          <cell r="C709">
            <v>12.21</v>
          </cell>
          <cell r="E709" t="str">
            <v>Umanjenje za prihode od provizije reosiguranja-Triglav</v>
          </cell>
          <cell r="G709">
            <v>-439963.45</v>
          </cell>
        </row>
        <row r="710">
          <cell r="A710" t="str">
            <v>706080</v>
          </cell>
          <cell r="B710">
            <v>71999</v>
          </cell>
          <cell r="C710">
            <v>12.21</v>
          </cell>
          <cell r="E710" t="str">
            <v>Umanjenje za prihode od provizije re-Triglav RE</v>
          </cell>
          <cell r="G710">
            <v>-1239038.0900000001</v>
          </cell>
        </row>
        <row r="711">
          <cell r="A711" t="str">
            <v>710</v>
          </cell>
          <cell r="B711">
            <v>52999</v>
          </cell>
          <cell r="C711">
            <v>10.01</v>
          </cell>
          <cell r="E711" t="str">
            <v>Promjene neto rezervisanja za bonuse, popuste i storno</v>
          </cell>
          <cell r="G711">
            <v>49430.34</v>
          </cell>
        </row>
        <row r="712">
          <cell r="A712" t="str">
            <v>712</v>
          </cell>
          <cell r="B712">
            <v>47999</v>
          </cell>
          <cell r="C712">
            <v>10.029999999999999</v>
          </cell>
          <cell r="E712" t="str">
            <v>Promjene rezervisanja za izravnanje</v>
          </cell>
          <cell r="G712">
            <v>255.79</v>
          </cell>
        </row>
        <row r="713">
          <cell r="A713" t="str">
            <v>714</v>
          </cell>
          <cell r="B713">
            <v>47999</v>
          </cell>
          <cell r="C713">
            <v>10.050000000000001</v>
          </cell>
          <cell r="E713" t="str">
            <v>Promjene neto drugih tehničkih rezervisanja</v>
          </cell>
          <cell r="G713">
            <v>85521.79</v>
          </cell>
        </row>
        <row r="714">
          <cell r="A714" t="str">
            <v>7148</v>
          </cell>
          <cell r="B714">
            <v>47999</v>
          </cell>
          <cell r="C714">
            <v>10.050000000000001</v>
          </cell>
          <cell r="E714" t="str">
            <v>Promjena neto drugih tehničkih rezervisanja</v>
          </cell>
          <cell r="G714">
            <v>11222.03</v>
          </cell>
        </row>
        <row r="715">
          <cell r="A715" t="str">
            <v>71480</v>
          </cell>
          <cell r="B715">
            <v>35999</v>
          </cell>
          <cell r="C715">
            <v>9.02</v>
          </cell>
          <cell r="E715" t="e">
            <v>#N/A</v>
          </cell>
          <cell r="G715" t="e">
            <v>#N/A</v>
          </cell>
        </row>
        <row r="716">
          <cell r="A716" t="str">
            <v>7201</v>
          </cell>
          <cell r="E716" t="e">
            <v>#N/A</v>
          </cell>
          <cell r="G716" t="e">
            <v>#N/A</v>
          </cell>
        </row>
        <row r="717">
          <cell r="A717" t="str">
            <v>7230</v>
          </cell>
          <cell r="B717">
            <v>431999</v>
          </cell>
          <cell r="C717">
            <v>8.0299999999999994</v>
          </cell>
          <cell r="E717" t="str">
            <v>Drugi revalorizacioni poslovni rashodi/prihodi</v>
          </cell>
          <cell r="G717">
            <v>-774.39</v>
          </cell>
        </row>
        <row r="718">
          <cell r="A718" t="str">
            <v>7302</v>
          </cell>
          <cell r="B718">
            <v>423999</v>
          </cell>
          <cell r="C718">
            <v>13.09</v>
          </cell>
          <cell r="E718" t="e">
            <v>#N/A</v>
          </cell>
          <cell r="G718" t="e">
            <v>#N/A</v>
          </cell>
        </row>
        <row r="719">
          <cell r="A719" t="str">
            <v>7308</v>
          </cell>
          <cell r="B719">
            <v>423999</v>
          </cell>
          <cell r="C719">
            <v>13.09</v>
          </cell>
          <cell r="E719" t="str">
            <v>Drugi kamatni rashodi</v>
          </cell>
          <cell r="G719">
            <v>143108.07999999999</v>
          </cell>
        </row>
        <row r="720">
          <cell r="A720" t="str">
            <v>73081</v>
          </cell>
          <cell r="B720">
            <v>423999</v>
          </cell>
          <cell r="C720">
            <v>13.09</v>
          </cell>
          <cell r="E720" t="e">
            <v>#N/A</v>
          </cell>
          <cell r="G720" t="e">
            <v>#N/A</v>
          </cell>
        </row>
        <row r="721">
          <cell r="A721" t="str">
            <v>73206</v>
          </cell>
          <cell r="B721">
            <v>444999</v>
          </cell>
          <cell r="C721">
            <v>13.1</v>
          </cell>
          <cell r="E721" t="e">
            <v>#N/A</v>
          </cell>
          <cell r="G721" t="e">
            <v>#N/A</v>
          </cell>
        </row>
        <row r="722">
          <cell r="A722" t="str">
            <v>732060</v>
          </cell>
          <cell r="B722">
            <v>448999</v>
          </cell>
          <cell r="C722">
            <v>13.1</v>
          </cell>
          <cell r="E722" t="e">
            <v>#N/A</v>
          </cell>
          <cell r="G722" t="e">
            <v>#N/A</v>
          </cell>
        </row>
        <row r="723">
          <cell r="A723" t="str">
            <v>7320601</v>
          </cell>
          <cell r="B723">
            <v>448999</v>
          </cell>
          <cell r="C723">
            <v>13.1</v>
          </cell>
          <cell r="E723" t="e">
            <v>#N/A</v>
          </cell>
          <cell r="G723" t="e">
            <v>#N/A</v>
          </cell>
        </row>
        <row r="724">
          <cell r="A724" t="str">
            <v>7327</v>
          </cell>
          <cell r="B724">
            <v>442999</v>
          </cell>
          <cell r="C724">
            <v>13.26</v>
          </cell>
          <cell r="E724" t="str">
            <v>Gubici od kapitalnih ulaganja u zavisna društva</v>
          </cell>
          <cell r="G724">
            <v>700000</v>
          </cell>
        </row>
        <row r="725">
          <cell r="A725" t="str">
            <v>73271</v>
          </cell>
          <cell r="B725">
            <v>491999</v>
          </cell>
          <cell r="C725">
            <v>13.1</v>
          </cell>
          <cell r="E725" t="e">
            <v>#N/A</v>
          </cell>
          <cell r="G725" t="e">
            <v>#N/A</v>
          </cell>
        </row>
        <row r="726">
          <cell r="A726" t="str">
            <v>7340</v>
          </cell>
          <cell r="B726">
            <v>444999</v>
          </cell>
          <cell r="C726">
            <v>13.11</v>
          </cell>
          <cell r="E726" t="str">
            <v>Rashodi od umanjenja vrijednosti finansijskih sredstava, raspoloživih za prodaju, vrijednovani po fer vrijednosti iznad visine kapitala</v>
          </cell>
          <cell r="G726">
            <v>14452.16</v>
          </cell>
        </row>
        <row r="727">
          <cell r="A727" t="str">
            <v>7342</v>
          </cell>
          <cell r="B727">
            <v>440999</v>
          </cell>
          <cell r="C727">
            <v>13.11</v>
          </cell>
          <cell r="E727" t="e">
            <v>#N/A</v>
          </cell>
          <cell r="G727" t="e">
            <v>#N/A</v>
          </cell>
        </row>
        <row r="728">
          <cell r="A728" t="str">
            <v>7345</v>
          </cell>
          <cell r="B728">
            <v>444999</v>
          </cell>
          <cell r="C728">
            <v>13.11</v>
          </cell>
          <cell r="E728" t="e">
            <v>#N/A</v>
          </cell>
          <cell r="G728" t="e">
            <v>#N/A</v>
          </cell>
        </row>
        <row r="729">
          <cell r="A729" t="str">
            <v>7350</v>
          </cell>
          <cell r="B729">
            <v>493999</v>
          </cell>
          <cell r="C729">
            <v>13.12</v>
          </cell>
          <cell r="E729" t="str">
            <v>Negativne kursne razlike</v>
          </cell>
          <cell r="G729">
            <v>457.71</v>
          </cell>
        </row>
        <row r="730">
          <cell r="A730" t="str">
            <v>73600</v>
          </cell>
          <cell r="B730">
            <v>431999</v>
          </cell>
          <cell r="C730">
            <v>13.28</v>
          </cell>
          <cell r="E730" t="str">
            <v>DRUGI RASHODI IZ FINANSIJSKIH OBAVEZA-PROVIZIJA ZA OBRADU KREDITA</v>
          </cell>
          <cell r="G730">
            <v>108.08</v>
          </cell>
        </row>
        <row r="731">
          <cell r="A731" t="str">
            <v>736001</v>
          </cell>
          <cell r="B731">
            <v>431999</v>
          </cell>
          <cell r="C731">
            <v>13.28</v>
          </cell>
          <cell r="E731" t="str">
            <v>DRUGI RASHODI IZ FINANSIJSKIH OBAVEZA-ODRŽAVANJE EUROOBVEZNICA</v>
          </cell>
          <cell r="G731">
            <v>14946.62</v>
          </cell>
        </row>
        <row r="732">
          <cell r="A732" t="str">
            <v>7391</v>
          </cell>
          <cell r="B732">
            <v>421999</v>
          </cell>
          <cell r="C732">
            <v>13.25</v>
          </cell>
          <cell r="E732" t="str">
            <v>DRUGI FINANSIJSKI RASHODI KAMTE NA ZAKUP POSLOVNIH OBJEKATA</v>
          </cell>
          <cell r="G732">
            <v>12431.42</v>
          </cell>
        </row>
        <row r="733">
          <cell r="A733" t="str">
            <v>73918</v>
          </cell>
          <cell r="B733">
            <v>421999</v>
          </cell>
          <cell r="C733">
            <v>13.25</v>
          </cell>
          <cell r="E733" t="str">
            <v>DRUGI FINANSIJSKI RASHODI KAMTE NA ZAKUP POSLOVNIH OBJEKATA-LOVĆEN ŽIVOTNA</v>
          </cell>
          <cell r="G733">
            <v>12009.67</v>
          </cell>
        </row>
        <row r="734">
          <cell r="A734" t="str">
            <v>739188</v>
          </cell>
          <cell r="B734">
            <v>421999</v>
          </cell>
          <cell r="C734">
            <v>13.25</v>
          </cell>
          <cell r="E734" t="str">
            <v>DRUGI FINANSIJSKI RASHODI KAMTE NA ZAKUP POSLOVNIH OBJEKATA-LOVĆEN AUTO</v>
          </cell>
          <cell r="G734">
            <v>13066.49</v>
          </cell>
        </row>
        <row r="735">
          <cell r="A735" t="str">
            <v>7410</v>
          </cell>
          <cell r="B735">
            <v>419999</v>
          </cell>
          <cell r="C735">
            <v>13.11</v>
          </cell>
          <cell r="E735" t="str">
            <v>Rashodi od umanjenja vrijednosti investicionih nekretnina</v>
          </cell>
          <cell r="G735">
            <v>34184</v>
          </cell>
        </row>
        <row r="736">
          <cell r="A736" t="str">
            <v>74100</v>
          </cell>
          <cell r="B736">
            <v>419999</v>
          </cell>
          <cell r="C736">
            <v>13.11</v>
          </cell>
          <cell r="E736" t="str">
            <v>RASHODI OD UMANJENJA VRIJEDNOSTI INVESTICIONIH NEKRETNINA-ZGRADE</v>
          </cell>
          <cell r="G736">
            <v>26095.17</v>
          </cell>
        </row>
        <row r="737">
          <cell r="A737" t="str">
            <v>7400</v>
          </cell>
          <cell r="B737">
            <v>414999</v>
          </cell>
          <cell r="C737">
            <v>13.14</v>
          </cell>
          <cell r="E737" t="str">
            <v>Amortizacija investicionih nekretnina</v>
          </cell>
          <cell r="G737">
            <v>38945.57</v>
          </cell>
        </row>
        <row r="738">
          <cell r="A738" t="str">
            <v>7410</v>
          </cell>
          <cell r="B738">
            <v>419999</v>
          </cell>
          <cell r="C738">
            <v>13.14</v>
          </cell>
          <cell r="E738" t="str">
            <v>Rashodi od umanjenja vrijednosti investicionih nekretnina</v>
          </cell>
          <cell r="G738">
            <v>34184</v>
          </cell>
        </row>
        <row r="739">
          <cell r="A739" t="str">
            <v>7430</v>
          </cell>
          <cell r="B739">
            <v>448999</v>
          </cell>
          <cell r="C739">
            <v>13.14</v>
          </cell>
          <cell r="E739" t="e">
            <v>#N/A</v>
          </cell>
          <cell r="G739" t="e">
            <v>#N/A</v>
          </cell>
        </row>
        <row r="740">
          <cell r="A740" t="str">
            <v>7440</v>
          </cell>
          <cell r="B740">
            <v>419999</v>
          </cell>
          <cell r="C740">
            <v>13.14</v>
          </cell>
          <cell r="E740" t="e">
            <v>#N/A</v>
          </cell>
          <cell r="G740" t="e">
            <v>#N/A</v>
          </cell>
        </row>
        <row r="741">
          <cell r="A741" t="str">
            <v>7441</v>
          </cell>
          <cell r="B741">
            <v>419999</v>
          </cell>
          <cell r="C741">
            <v>13.14</v>
          </cell>
          <cell r="E741" t="e">
            <v>#N/A</v>
          </cell>
          <cell r="G741" t="e">
            <v>#N/A</v>
          </cell>
        </row>
        <row r="742">
          <cell r="A742" t="str">
            <v>7461</v>
          </cell>
          <cell r="B742">
            <v>493999</v>
          </cell>
          <cell r="C742">
            <v>13.27</v>
          </cell>
          <cell r="E742" t="e">
            <v>#N/A</v>
          </cell>
          <cell r="G742" t="e">
            <v>#N/A</v>
          </cell>
        </row>
        <row r="743">
          <cell r="A743" t="str">
            <v>7470</v>
          </cell>
          <cell r="B743">
            <v>493999</v>
          </cell>
          <cell r="C743">
            <v>13.27</v>
          </cell>
          <cell r="E743" t="str">
            <v>Amortizacija drugih nekretnina, postrojenja i opreme, koji su namijenjeni neposrednom obavljanju djelatnosti osiguranja</v>
          </cell>
          <cell r="G743">
            <v>274.89</v>
          </cell>
        </row>
        <row r="744">
          <cell r="A744" t="str">
            <v>7471</v>
          </cell>
          <cell r="B744">
            <v>493999</v>
          </cell>
          <cell r="C744">
            <v>13.27</v>
          </cell>
          <cell r="E744" t="str">
            <v>Rashodi od umanjenja vrijednosti drugih nekretnina, postrojenja i opreme, koji su namijenjeni neposrednom obavljanju djelatnosti osiguranja</v>
          </cell>
          <cell r="G744">
            <v>97467.87</v>
          </cell>
        </row>
        <row r="745">
          <cell r="A745" t="str">
            <v>7472</v>
          </cell>
          <cell r="B745">
            <v>493999</v>
          </cell>
          <cell r="C745">
            <v>13.27</v>
          </cell>
          <cell r="E745" t="str">
            <v>Gubici od prodaje nekret.i opre. za obavljanje dje</v>
          </cell>
          <cell r="G745">
            <v>6722.27</v>
          </cell>
        </row>
        <row r="746">
          <cell r="A746" t="str">
            <v>7490</v>
          </cell>
          <cell r="B746">
            <v>493999</v>
          </cell>
          <cell r="C746">
            <v>13.28</v>
          </cell>
          <cell r="E746" t="str">
            <v>Ostali neposlovni i vanredni rashodi</v>
          </cell>
          <cell r="G746">
            <v>11476.73</v>
          </cell>
        </row>
        <row r="747">
          <cell r="A747" t="str">
            <v>74900</v>
          </cell>
          <cell r="B747">
            <v>493999</v>
          </cell>
          <cell r="C747">
            <v>13.28</v>
          </cell>
          <cell r="E747" t="str">
            <v>Ostali neposlovni i vanredni rashodi NAV</v>
          </cell>
          <cell r="G747">
            <v>45470.21</v>
          </cell>
        </row>
        <row r="748">
          <cell r="A748" t="str">
            <v>74901</v>
          </cell>
          <cell r="B748">
            <v>493999</v>
          </cell>
          <cell r="C748">
            <v>11.09</v>
          </cell>
          <cell r="E748" t="e">
            <v>#N/A</v>
          </cell>
          <cell r="G748" t="e">
            <v>#N/A</v>
          </cell>
        </row>
        <row r="749">
          <cell r="A749" t="str">
            <v>74902</v>
          </cell>
          <cell r="B749">
            <v>493999</v>
          </cell>
          <cell r="C749">
            <v>11.09</v>
          </cell>
          <cell r="E749" t="e">
            <v>#N/A</v>
          </cell>
          <cell r="G749" t="e">
            <v>#N/A</v>
          </cell>
        </row>
        <row r="750">
          <cell r="A750" t="str">
            <v>74903</v>
          </cell>
          <cell r="B750">
            <v>493999</v>
          </cell>
          <cell r="C750">
            <v>11.09</v>
          </cell>
          <cell r="E750" t="str">
            <v>OSTALI NEPOSLOVNI I VANREDNI RASHODI-REZERVACIJE ZA SUDSKE SPOROVE RADNIKA</v>
          </cell>
          <cell r="G750">
            <v>3000</v>
          </cell>
        </row>
        <row r="751">
          <cell r="A751" t="str">
            <v>74904</v>
          </cell>
          <cell r="B751">
            <v>493999</v>
          </cell>
          <cell r="C751">
            <v>11.09</v>
          </cell>
          <cell r="E751" t="str">
            <v>Manjak po popisu</v>
          </cell>
          <cell r="G751">
            <v>43148.44</v>
          </cell>
        </row>
        <row r="752">
          <cell r="A752" t="str">
            <v>7500</v>
          </cell>
          <cell r="B752">
            <v>6999</v>
          </cell>
          <cell r="C752">
            <v>7.01</v>
          </cell>
          <cell r="E752" t="str">
            <v>Obračunate bruto premije osiguranja u državi</v>
          </cell>
          <cell r="G752">
            <v>-31963959.710000001</v>
          </cell>
        </row>
        <row r="753">
          <cell r="A753" t="str">
            <v>7520</v>
          </cell>
          <cell r="B753">
            <v>10999</v>
          </cell>
          <cell r="C753">
            <v>7.02</v>
          </cell>
          <cell r="E753" t="e">
            <v>#N/A</v>
          </cell>
          <cell r="G753" t="e">
            <v>#N/A</v>
          </cell>
        </row>
        <row r="754">
          <cell r="A754" t="str">
            <v>7540</v>
          </cell>
          <cell r="B754">
            <v>14999</v>
          </cell>
          <cell r="C754">
            <v>7.04</v>
          </cell>
          <cell r="E754" t="e">
            <v>#N/A</v>
          </cell>
          <cell r="G754" t="e">
            <v>#N/A</v>
          </cell>
        </row>
        <row r="755">
          <cell r="A755" t="str">
            <v>75480</v>
          </cell>
          <cell r="B755">
            <v>12999</v>
          </cell>
          <cell r="C755">
            <v>7.04</v>
          </cell>
          <cell r="E755" t="e">
            <v>#N/A</v>
          </cell>
          <cell r="G755" t="e">
            <v>#N/A</v>
          </cell>
        </row>
        <row r="756">
          <cell r="A756" t="str">
            <v>7550</v>
          </cell>
          <cell r="B756">
            <v>18999</v>
          </cell>
          <cell r="C756">
            <v>7.05</v>
          </cell>
          <cell r="E756" t="str">
            <v>Smanjenje za udjele reosiguravača u premijama osiguranja i za udjele retrocesionara u premijama reosiguranja u državi</v>
          </cell>
          <cell r="G756">
            <v>56202.19</v>
          </cell>
        </row>
        <row r="757">
          <cell r="A757" t="str">
            <v>7551</v>
          </cell>
          <cell r="B757">
            <v>18999</v>
          </cell>
          <cell r="C757">
            <v>7.05</v>
          </cell>
          <cell r="E757" t="str">
            <v>Smanjenje za udjele reosiguravača u premijama osiguranja i za udjele retrocesionara u premijama reosiguranja u inostranstvu</v>
          </cell>
          <cell r="G757">
            <v>1066065.2</v>
          </cell>
        </row>
        <row r="758">
          <cell r="A758" t="str">
            <v>7558</v>
          </cell>
          <cell r="B758">
            <v>16999</v>
          </cell>
          <cell r="C758">
            <v>7.05</v>
          </cell>
          <cell r="E758" t="e">
            <v>#N/A</v>
          </cell>
          <cell r="G758" t="e">
            <v>#N/A</v>
          </cell>
        </row>
        <row r="759">
          <cell r="A759" t="str">
            <v>75580</v>
          </cell>
          <cell r="B759">
            <v>16999</v>
          </cell>
          <cell r="C759">
            <v>7.05</v>
          </cell>
          <cell r="E759" t="str">
            <v>Smanjenje za udjele reosiguravača u premijama osiguranja i za udjele retrocesionara u premijama reosiguranja u inostranstvu-povezana pravna lica-TRIGLAV</v>
          </cell>
          <cell r="G759">
            <v>5349779.5999999996</v>
          </cell>
        </row>
        <row r="760">
          <cell r="A760" t="str">
            <v>75581</v>
          </cell>
          <cell r="B760">
            <v>16999</v>
          </cell>
          <cell r="C760">
            <v>7.05</v>
          </cell>
          <cell r="E760" t="str">
            <v>Smanjenje za udjele reosiguravača u premijama osiguranja i za udjele retrocesionara u premijama reosiguranja u inostranstvu-povezana pravna lica-TRIGLAV RE</v>
          </cell>
          <cell r="G760">
            <v>3659778.3</v>
          </cell>
        </row>
        <row r="761">
          <cell r="A761" t="str">
            <v>7560</v>
          </cell>
          <cell r="B761">
            <v>19999</v>
          </cell>
          <cell r="C761">
            <v>7.06</v>
          </cell>
          <cell r="E761" t="str">
            <v>Promjene bruto prenosnih premija u državi</v>
          </cell>
          <cell r="G761">
            <v>-49501.93</v>
          </cell>
        </row>
        <row r="762">
          <cell r="A762" t="str">
            <v>7562</v>
          </cell>
          <cell r="B762">
            <v>19999</v>
          </cell>
          <cell r="C762">
            <v>12.02</v>
          </cell>
          <cell r="E762" t="str">
            <v>Promjene bruto prenosnih premija za troškove pribave</v>
          </cell>
          <cell r="G762">
            <v>-199810.29</v>
          </cell>
        </row>
        <row r="763">
          <cell r="A763" t="str">
            <v>7570</v>
          </cell>
          <cell r="B763">
            <v>20999</v>
          </cell>
          <cell r="C763">
            <v>7.07</v>
          </cell>
          <cell r="E763" t="e">
            <v>#N/A</v>
          </cell>
          <cell r="G763" t="e">
            <v>#N/A</v>
          </cell>
        </row>
        <row r="764">
          <cell r="A764" t="str">
            <v>7580</v>
          </cell>
          <cell r="B764">
            <v>20999</v>
          </cell>
          <cell r="C764">
            <v>7.08</v>
          </cell>
          <cell r="E764" t="str">
            <v>Promjene prenosnih premija za reosiguravajući dio u državi</v>
          </cell>
          <cell r="G764">
            <v>-589991.42000000004</v>
          </cell>
        </row>
        <row r="765">
          <cell r="A765" t="str">
            <v>7600</v>
          </cell>
          <cell r="B765">
            <v>30999</v>
          </cell>
          <cell r="C765">
            <v>8.01</v>
          </cell>
          <cell r="E765" t="str">
            <v>Prihodi od prodaje zelenih karti</v>
          </cell>
          <cell r="G765">
            <v>-503220</v>
          </cell>
        </row>
        <row r="766">
          <cell r="A766" t="str">
            <v>7601</v>
          </cell>
          <cell r="B766">
            <v>30999</v>
          </cell>
          <cell r="C766">
            <v>8.01</v>
          </cell>
          <cell r="E766" t="str">
            <v>Prihodi od usluga procjene šteta</v>
          </cell>
          <cell r="G766">
            <v>-43266.87</v>
          </cell>
        </row>
        <row r="767">
          <cell r="A767" t="str">
            <v>7602</v>
          </cell>
          <cell r="B767">
            <v>30999</v>
          </cell>
          <cell r="C767">
            <v>8.01</v>
          </cell>
          <cell r="E767" t="str">
            <v>PRIHODI OD USLUGA ZA OBAVLJENE DRUGE POSLOVE OSIGURANJA</v>
          </cell>
          <cell r="G767">
            <v>-306138.76</v>
          </cell>
        </row>
        <row r="768">
          <cell r="A768" t="str">
            <v>7606</v>
          </cell>
          <cell r="B768">
            <v>73999</v>
          </cell>
          <cell r="C768">
            <v>12.21</v>
          </cell>
          <cell r="E768" t="e">
            <v>#N/A</v>
          </cell>
          <cell r="G768" t="e">
            <v>#N/A</v>
          </cell>
        </row>
        <row r="769">
          <cell r="A769" t="str">
            <v>76061</v>
          </cell>
          <cell r="B769">
            <v>26999</v>
          </cell>
          <cell r="C769">
            <v>8.01</v>
          </cell>
          <cell r="E769" t="e">
            <v>#N/A</v>
          </cell>
          <cell r="G769" t="e">
            <v>#N/A</v>
          </cell>
        </row>
        <row r="770">
          <cell r="A770" t="str">
            <v>760618</v>
          </cell>
          <cell r="B770">
            <v>24999</v>
          </cell>
          <cell r="C770">
            <v>8.01</v>
          </cell>
          <cell r="E770" t="e">
            <v>#N/A</v>
          </cell>
          <cell r="G770" t="e">
            <v>#N/A</v>
          </cell>
        </row>
        <row r="771">
          <cell r="A771" t="str">
            <v>76068</v>
          </cell>
          <cell r="B771">
            <v>30999</v>
          </cell>
          <cell r="C771">
            <v>8.01</v>
          </cell>
          <cell r="E771" t="e">
            <v>#N/A</v>
          </cell>
          <cell r="G771" t="e">
            <v>#N/A</v>
          </cell>
        </row>
        <row r="772">
          <cell r="A772" t="str">
            <v>760680</v>
          </cell>
          <cell r="B772">
            <v>71999</v>
          </cell>
          <cell r="C772">
            <v>8.01</v>
          </cell>
          <cell r="E772" t="e">
            <v>#N/A</v>
          </cell>
          <cell r="G772" t="e">
            <v>#N/A</v>
          </cell>
        </row>
        <row r="773">
          <cell r="A773" t="str">
            <v>7640</v>
          </cell>
          <cell r="B773">
            <v>30999</v>
          </cell>
          <cell r="C773">
            <v>8.02</v>
          </cell>
          <cell r="E773" t="e">
            <v>#N/A</v>
          </cell>
          <cell r="G773" t="e">
            <v>#N/A</v>
          </cell>
        </row>
        <row r="774">
          <cell r="A774" t="str">
            <v>76401</v>
          </cell>
          <cell r="B774">
            <v>30999</v>
          </cell>
          <cell r="C774">
            <v>8.02</v>
          </cell>
          <cell r="E774" t="str">
            <v>PRIHODI OD PROMJENE  REZERVISANJA, OSIM TEHNIČKIH REZERVISANJA-JUBILARNE,OTPREMNINE I GODIŠNJI ODMORI</v>
          </cell>
          <cell r="G774">
            <v>-167739</v>
          </cell>
        </row>
        <row r="775">
          <cell r="A775" t="str">
            <v>7690</v>
          </cell>
          <cell r="B775">
            <v>30999</v>
          </cell>
          <cell r="C775">
            <v>8.0399999999999991</v>
          </cell>
          <cell r="E775" t="str">
            <v>Prihodi od naplaćenih potraživanja iz ranijih godina</v>
          </cell>
          <cell r="G775">
            <v>-129.41999999999999</v>
          </cell>
        </row>
        <row r="776">
          <cell r="A776" t="str">
            <v>7700</v>
          </cell>
          <cell r="B776">
            <v>383999</v>
          </cell>
          <cell r="C776">
            <v>13.02</v>
          </cell>
          <cell r="E776" t="str">
            <v>Kamate od finansijskih sredstava, iskazanih po nabavnoj vrednosti</v>
          </cell>
          <cell r="G776">
            <v>-1386.9</v>
          </cell>
        </row>
        <row r="777">
          <cell r="A777" t="str">
            <v>77002</v>
          </cell>
          <cell r="B777">
            <v>383999</v>
          </cell>
          <cell r="C777">
            <v>13.17</v>
          </cell>
          <cell r="E777" t="str">
            <v>KAMATE OD PLASMANA STRATESKIM PARTNERIMA KOJI NE SLUZE ZA POKRICE TEHNICKIH REZERVI</v>
          </cell>
          <cell r="G777">
            <v>-26294.75</v>
          </cell>
        </row>
        <row r="778">
          <cell r="A778" t="str">
            <v>77003</v>
          </cell>
          <cell r="B778">
            <v>383999</v>
          </cell>
          <cell r="C778">
            <v>13.17</v>
          </cell>
          <cell r="E778" t="e">
            <v>#N/A</v>
          </cell>
          <cell r="G778" t="e">
            <v>#N/A</v>
          </cell>
        </row>
        <row r="779">
          <cell r="A779" t="str">
            <v>7704</v>
          </cell>
          <cell r="B779">
            <v>383999</v>
          </cell>
          <cell r="C779">
            <v>13.02</v>
          </cell>
          <cell r="E779" t="e">
            <v>#N/A</v>
          </cell>
          <cell r="G779" t="e">
            <v>#N/A</v>
          </cell>
        </row>
        <row r="780">
          <cell r="A780" t="str">
            <v>7706</v>
          </cell>
          <cell r="B780">
            <v>383999</v>
          </cell>
          <cell r="C780">
            <v>13.02</v>
          </cell>
          <cell r="E780" t="str">
            <v>Kamate od finansijskih sredstava, raspoloživih za prodaju</v>
          </cell>
          <cell r="G780">
            <v>-722483.96</v>
          </cell>
        </row>
        <row r="781">
          <cell r="A781" t="str">
            <v>77060</v>
          </cell>
          <cell r="B781">
            <v>383999</v>
          </cell>
          <cell r="C781">
            <v>13.02</v>
          </cell>
          <cell r="E781" t="e">
            <v>#N/A</v>
          </cell>
          <cell r="G781" t="e">
            <v>#N/A</v>
          </cell>
        </row>
        <row r="782">
          <cell r="A782" t="str">
            <v>77061</v>
          </cell>
          <cell r="B782">
            <v>383999</v>
          </cell>
          <cell r="C782">
            <v>13.17</v>
          </cell>
          <cell r="E782" t="e">
            <v>#N/A</v>
          </cell>
          <cell r="G782" t="e">
            <v>#N/A</v>
          </cell>
        </row>
        <row r="783">
          <cell r="A783" t="str">
            <v>77062</v>
          </cell>
          <cell r="B783">
            <v>383999</v>
          </cell>
          <cell r="C783">
            <v>13.17</v>
          </cell>
          <cell r="E783" t="e">
            <v>#N/A</v>
          </cell>
          <cell r="G783" t="e">
            <v>#N/A</v>
          </cell>
        </row>
        <row r="784">
          <cell r="A784" t="str">
            <v>7708</v>
          </cell>
          <cell r="B784">
            <v>383999</v>
          </cell>
          <cell r="C784">
            <v>13.17</v>
          </cell>
          <cell r="E784" t="e">
            <v>#N/A</v>
          </cell>
          <cell r="G784" t="e">
            <v>#N/A</v>
          </cell>
        </row>
        <row r="785">
          <cell r="A785" t="str">
            <v>77008</v>
          </cell>
          <cell r="B785">
            <v>383999</v>
          </cell>
          <cell r="C785">
            <v>13.17</v>
          </cell>
          <cell r="E785" t="e">
            <v>#N/A</v>
          </cell>
          <cell r="G785" t="e">
            <v>#N/A</v>
          </cell>
        </row>
        <row r="786">
          <cell r="A786" t="str">
            <v>7709</v>
          </cell>
          <cell r="B786">
            <v>383999</v>
          </cell>
          <cell r="C786">
            <v>13.02</v>
          </cell>
          <cell r="E786" t="e">
            <v>#N/A</v>
          </cell>
        </row>
        <row r="787">
          <cell r="A787" t="str">
            <v>77090</v>
          </cell>
          <cell r="B787">
            <v>402999</v>
          </cell>
          <cell r="C787">
            <v>13.04</v>
          </cell>
          <cell r="E787" t="str">
            <v>PRIHODI OD KAMATE-LIZING</v>
          </cell>
          <cell r="G787">
            <v>-45232.68</v>
          </cell>
        </row>
        <row r="788">
          <cell r="A788" t="str">
            <v>77098</v>
          </cell>
          <cell r="B788">
            <v>383999</v>
          </cell>
          <cell r="C788">
            <v>13.17</v>
          </cell>
          <cell r="E788" t="str">
            <v>DRUGI KAMATNI PRIHODI-LOVĆEN AUTO</v>
          </cell>
          <cell r="G788">
            <v>-6997.77</v>
          </cell>
        </row>
        <row r="789">
          <cell r="A789" t="str">
            <v>7724</v>
          </cell>
          <cell r="B789">
            <v>406999</v>
          </cell>
          <cell r="C789">
            <v>13.04</v>
          </cell>
          <cell r="E789" t="e">
            <v>#N/A</v>
          </cell>
          <cell r="G789" t="e">
            <v>#N/A</v>
          </cell>
        </row>
        <row r="790">
          <cell r="A790" t="str">
            <v>77240</v>
          </cell>
          <cell r="B790">
            <v>410999</v>
          </cell>
          <cell r="C790">
            <v>13.04</v>
          </cell>
          <cell r="E790" t="str">
            <v>KAPITALNI DOBITAK OD FINANSIJSKIH SREDSTAVA RASPOLOZIV ZA PRODAJU</v>
          </cell>
          <cell r="G790">
            <v>-8496.69</v>
          </cell>
        </row>
        <row r="791">
          <cell r="A791" t="str">
            <v>7732</v>
          </cell>
          <cell r="B791">
            <v>374999</v>
          </cell>
          <cell r="C791">
            <v>13.05</v>
          </cell>
          <cell r="E791" t="str">
            <v>Prihodi od dividendi iz finansijskih sredstava, raspoloživih za prodaju</v>
          </cell>
          <cell r="G791">
            <v>-6424.62</v>
          </cell>
        </row>
        <row r="792">
          <cell r="A792" t="str">
            <v>7740</v>
          </cell>
          <cell r="B792">
            <v>480999</v>
          </cell>
          <cell r="C792">
            <v>13.06</v>
          </cell>
          <cell r="E792" t="str">
            <v>Pozitivne kursne razlike</v>
          </cell>
          <cell r="G792">
            <v>-10653.76</v>
          </cell>
        </row>
        <row r="793">
          <cell r="A793" t="str">
            <v>7742</v>
          </cell>
          <cell r="B793">
            <v>374999</v>
          </cell>
          <cell r="C793">
            <v>13.05</v>
          </cell>
          <cell r="E793" t="e">
            <v>#N/A</v>
          </cell>
          <cell r="G793" t="e">
            <v>#N/A</v>
          </cell>
        </row>
        <row r="794">
          <cell r="A794" t="str">
            <v>7760</v>
          </cell>
          <cell r="B794">
            <v>379999</v>
          </cell>
          <cell r="C794">
            <v>13.07</v>
          </cell>
          <cell r="E794" t="str">
            <v>Storniranje umanjenja vrijednosti pozajmica i drugih finansijskih sredstava u posjedu do dospijeća mjerenih po otplatnoj vrijednosti</v>
          </cell>
          <cell r="G794">
            <v>-84029.759999999995</v>
          </cell>
        </row>
        <row r="795">
          <cell r="A795" t="str">
            <v>7810</v>
          </cell>
          <cell r="B795">
            <v>480999</v>
          </cell>
          <cell r="C795">
            <v>13.07</v>
          </cell>
          <cell r="E795" t="str">
            <v>Prihodi od otuđenja investicionih nekretnina</v>
          </cell>
          <cell r="G795">
            <v>-1647.83</v>
          </cell>
        </row>
        <row r="796">
          <cell r="A796" t="str">
            <v>7820</v>
          </cell>
          <cell r="B796">
            <v>379999</v>
          </cell>
          <cell r="C796">
            <v>13.07</v>
          </cell>
          <cell r="E796" t="str">
            <v>Primljene zakupnine i drugi  prihodi od investicionih nekretnina</v>
          </cell>
          <cell r="G796">
            <v>-11442.12</v>
          </cell>
        </row>
        <row r="797">
          <cell r="A797" t="str">
            <v>7821</v>
          </cell>
          <cell r="B797">
            <v>379999</v>
          </cell>
          <cell r="C797">
            <v>13.07</v>
          </cell>
          <cell r="E797" t="str">
            <v>PRIMLJENE ZAKUPNINE I DRUGI PRIHODI OD INVEST. NEKRETNINE KOJI NE SLUZE ZA POKRICE TEHN.REZERVI</v>
          </cell>
          <cell r="G797">
            <v>-26081.53</v>
          </cell>
        </row>
        <row r="798">
          <cell r="A798" t="str">
            <v>7822</v>
          </cell>
          <cell r="B798">
            <v>379999</v>
          </cell>
          <cell r="C798">
            <v>13.23</v>
          </cell>
          <cell r="E798" t="e">
            <v>#N/A</v>
          </cell>
          <cell r="G798" t="e">
            <v>#N/A</v>
          </cell>
        </row>
        <row r="799">
          <cell r="A799" t="str">
            <v>78291</v>
          </cell>
          <cell r="B799">
            <v>379999</v>
          </cell>
          <cell r="C799">
            <v>13.07</v>
          </cell>
          <cell r="E799" t="str">
            <v>PRIMLJENE ZAKUPNINE I DRUGI  PRIHODI OD INVESTICIONIH NEKRETNINA-LOVĆEN ŽIVOT</v>
          </cell>
          <cell r="G799">
            <v>-7200</v>
          </cell>
        </row>
        <row r="800">
          <cell r="A800" t="str">
            <v>78292</v>
          </cell>
          <cell r="B800">
            <v>379999</v>
          </cell>
          <cell r="C800">
            <v>13.07</v>
          </cell>
          <cell r="E800" t="str">
            <v>PRIMLJENE ZAKUPNINE I DRUGI  PRIHODI OD INVESTICIONIH NEKRETNINA-LOVĆEN AUTO</v>
          </cell>
          <cell r="G800">
            <v>-63180</v>
          </cell>
        </row>
        <row r="801">
          <cell r="A801" t="str">
            <v>7861</v>
          </cell>
          <cell r="B801">
            <v>379999</v>
          </cell>
          <cell r="C801">
            <v>13.07</v>
          </cell>
          <cell r="E801" t="e">
            <v>#N/A</v>
          </cell>
          <cell r="G801" t="e">
            <v>#N/A</v>
          </cell>
        </row>
        <row r="802">
          <cell r="A802" t="str">
            <v>78710</v>
          </cell>
          <cell r="B802">
            <v>379999</v>
          </cell>
          <cell r="C802">
            <v>13.23</v>
          </cell>
          <cell r="E802" t="str">
            <v>Primljene zakupnine od vozila</v>
          </cell>
          <cell r="G802">
            <v>-15600</v>
          </cell>
        </row>
        <row r="803">
          <cell r="A803" t="str">
            <v>78711</v>
          </cell>
          <cell r="B803">
            <v>379999</v>
          </cell>
          <cell r="C803">
            <v>13.23</v>
          </cell>
          <cell r="E803" t="e">
            <v>#N/A</v>
          </cell>
          <cell r="G803" t="e">
            <v>#N/A</v>
          </cell>
        </row>
        <row r="804">
          <cell r="A804" t="str">
            <v>7872</v>
          </cell>
          <cell r="B804">
            <v>480999</v>
          </cell>
          <cell r="C804">
            <v>13.23</v>
          </cell>
          <cell r="E804" t="str">
            <v>Prihodi od otuđenja drugih nekretnina, postrojenja i opreme, koji su namijenjeni za neposredno obavljanje djelatnosti osiguranja</v>
          </cell>
          <cell r="G804">
            <v>-21968.560000000001</v>
          </cell>
        </row>
        <row r="805">
          <cell r="A805" t="str">
            <v>7890</v>
          </cell>
          <cell r="B805">
            <v>480999</v>
          </cell>
          <cell r="C805">
            <v>13.23</v>
          </cell>
          <cell r="E805" t="str">
            <v>Drugi prihodi</v>
          </cell>
          <cell r="G805">
            <v>-33518.6</v>
          </cell>
        </row>
        <row r="806">
          <cell r="A806" t="str">
            <v>78900</v>
          </cell>
          <cell r="B806">
            <v>480999</v>
          </cell>
          <cell r="C806">
            <v>13.23</v>
          </cell>
          <cell r="E806" t="str">
            <v>DRUGI VANREDNI PRIHODI NAV</v>
          </cell>
          <cell r="G806">
            <v>-305897.7</v>
          </cell>
        </row>
        <row r="807">
          <cell r="A807" t="str">
            <v>78901</v>
          </cell>
          <cell r="B807">
            <v>480999</v>
          </cell>
          <cell r="C807">
            <v>13.23</v>
          </cell>
          <cell r="E807" t="e">
            <v>#N/A</v>
          </cell>
          <cell r="G807" t="e">
            <v>#N/A</v>
          </cell>
        </row>
        <row r="808">
          <cell r="A808" t="str">
            <v>78902</v>
          </cell>
          <cell r="B808">
            <v>480999</v>
          </cell>
          <cell r="C808">
            <v>11.09</v>
          </cell>
          <cell r="E808" t="e">
            <v>#N/A</v>
          </cell>
          <cell r="G808" t="e">
            <v>#N/A</v>
          </cell>
        </row>
        <row r="809">
          <cell r="A809" t="str">
            <v>78903</v>
          </cell>
          <cell r="B809">
            <v>480999</v>
          </cell>
          <cell r="C809">
            <v>13.23</v>
          </cell>
          <cell r="E809" t="str">
            <v>OST NEPOSL I VANRED PRIHODI I-SUDSKI SPOROVI RADNIKA</v>
          </cell>
          <cell r="G809">
            <v>-31858.34</v>
          </cell>
        </row>
        <row r="810">
          <cell r="A810" t="str">
            <v>78908</v>
          </cell>
          <cell r="B810">
            <v>480999</v>
          </cell>
          <cell r="C810">
            <v>13.23</v>
          </cell>
          <cell r="E810" t="str">
            <v>OSTALI NEPOSLOVNI I VANREDNI PRIHODI I-KORISCENJE IT INFRASTRUKTURE LZO</v>
          </cell>
          <cell r="G810">
            <v>-3300</v>
          </cell>
        </row>
        <row r="811">
          <cell r="A811" t="str">
            <v>78909</v>
          </cell>
          <cell r="B811">
            <v>480999</v>
          </cell>
          <cell r="C811">
            <v>13.23</v>
          </cell>
          <cell r="E811" t="str">
            <v>Višak po popisu</v>
          </cell>
          <cell r="G811">
            <v>-54565</v>
          </cell>
        </row>
        <row r="812">
          <cell r="A812" t="str">
            <v>7898</v>
          </cell>
          <cell r="B812">
            <v>480999</v>
          </cell>
          <cell r="C812">
            <v>13.23</v>
          </cell>
          <cell r="E812" t="e">
            <v>#N/A</v>
          </cell>
          <cell r="G812" t="e">
            <v>#N/A</v>
          </cell>
        </row>
        <row r="813">
          <cell r="A813" t="str">
            <v>78980</v>
          </cell>
          <cell r="B813">
            <v>480999</v>
          </cell>
          <cell r="C813">
            <v>13.23</v>
          </cell>
          <cell r="E813" t="str">
            <v>DRUGI PRIHODI OD POVEZANIH PRAVNIH LICA-LOVĆEN ŽIVOTNA OSIGURANJA</v>
          </cell>
          <cell r="G813">
            <v>-62488.2</v>
          </cell>
        </row>
        <row r="814">
          <cell r="A814" t="str">
            <v>7899</v>
          </cell>
          <cell r="B814">
            <v>480999</v>
          </cell>
          <cell r="C814">
            <v>13.23</v>
          </cell>
          <cell r="E814" t="str">
            <v>PRIHODI OD NAKNADE ŠTETA</v>
          </cell>
          <cell r="G814">
            <v>-29312.18</v>
          </cell>
        </row>
        <row r="815">
          <cell r="A815" t="str">
            <v>78990</v>
          </cell>
          <cell r="B815">
            <v>480999</v>
          </cell>
          <cell r="C815">
            <v>13.23</v>
          </cell>
          <cell r="E815" t="e">
            <v>#N/A</v>
          </cell>
          <cell r="G815" t="e">
            <v>#N/A</v>
          </cell>
        </row>
        <row r="816">
          <cell r="A816" t="str">
            <v>8000</v>
          </cell>
          <cell r="B816">
            <v>0</v>
          </cell>
          <cell r="E816" t="e">
            <v>#N/A</v>
          </cell>
          <cell r="G816" t="e">
            <v>#N/A</v>
          </cell>
        </row>
        <row r="817">
          <cell r="A817" t="str">
            <v>8020</v>
          </cell>
          <cell r="E817" t="e">
            <v>#N/A</v>
          </cell>
          <cell r="G817" t="e">
            <v>#N/A</v>
          </cell>
        </row>
        <row r="818">
          <cell r="A818" t="str">
            <v>9001</v>
          </cell>
          <cell r="B818">
            <v>131</v>
          </cell>
          <cell r="C818">
            <v>22.01</v>
          </cell>
          <cell r="E818" t="str">
            <v>Obične akcije-upis pravnih lica</v>
          </cell>
          <cell r="G818">
            <v>-10459512.969999999</v>
          </cell>
        </row>
        <row r="819">
          <cell r="A819" t="str">
            <v>9002</v>
          </cell>
          <cell r="B819">
            <v>131</v>
          </cell>
          <cell r="C819">
            <v>22.01</v>
          </cell>
          <cell r="E819" t="str">
            <v>Obične akcije-upis fizičkih lica</v>
          </cell>
          <cell r="G819">
            <v>-411.84999999999991</v>
          </cell>
        </row>
        <row r="820">
          <cell r="A820" t="str">
            <v>9112</v>
          </cell>
          <cell r="C820">
            <v>22.01</v>
          </cell>
          <cell r="E820" t="e">
            <v>#N/A</v>
          </cell>
          <cell r="G820" t="e">
            <v>#N/A</v>
          </cell>
        </row>
        <row r="821">
          <cell r="A821" t="str">
            <v>9113</v>
          </cell>
          <cell r="C821">
            <v>22.01</v>
          </cell>
          <cell r="E821" t="e">
            <v>#N/A</v>
          </cell>
          <cell r="G821" t="e">
            <v>#N/A</v>
          </cell>
        </row>
        <row r="822">
          <cell r="A822" t="str">
            <v>9200</v>
          </cell>
          <cell r="B822">
            <v>147</v>
          </cell>
          <cell r="C822">
            <v>22.12</v>
          </cell>
          <cell r="E822" t="e">
            <v>#N/A</v>
          </cell>
          <cell r="G822" t="e">
            <v>#N/A</v>
          </cell>
        </row>
        <row r="823">
          <cell r="A823" t="str">
            <v>9210</v>
          </cell>
          <cell r="B823">
            <v>147</v>
          </cell>
          <cell r="C823">
            <v>22.12</v>
          </cell>
          <cell r="E823" t="str">
            <v>Neraspoređena čista dobit tekuće poslovne godine</v>
          </cell>
          <cell r="G823">
            <v>-6.9803718361072242E-11</v>
          </cell>
        </row>
        <row r="824">
          <cell r="A824" t="str">
            <v>9250</v>
          </cell>
          <cell r="B824">
            <v>147</v>
          </cell>
          <cell r="C824">
            <v>22.12</v>
          </cell>
          <cell r="E824" t="str">
            <v>Preneseni čisti gubitak iz prethodnih godina</v>
          </cell>
          <cell r="G824">
            <v>1832111.46</v>
          </cell>
        </row>
        <row r="825">
          <cell r="A825" t="str">
            <v>9260</v>
          </cell>
          <cell r="B825">
            <v>147</v>
          </cell>
          <cell r="C825">
            <v>22.12</v>
          </cell>
          <cell r="E825" t="e">
            <v>#N/A</v>
          </cell>
          <cell r="G825" t="e">
            <v>#N/A</v>
          </cell>
        </row>
        <row r="826">
          <cell r="A826" t="str">
            <v>9400</v>
          </cell>
          <cell r="C826">
            <v>22.1</v>
          </cell>
          <cell r="E826" t="e">
            <v>#N/A</v>
          </cell>
          <cell r="G826" t="e">
            <v>#N/A</v>
          </cell>
        </row>
        <row r="827">
          <cell r="A827" t="str">
            <v>9410</v>
          </cell>
          <cell r="B827">
            <v>143</v>
          </cell>
          <cell r="C827">
            <v>22.1</v>
          </cell>
          <cell r="E827" t="str">
            <v>Višak iz revalorizacije vezan za nekretnine, postrojenja i opremu</v>
          </cell>
          <cell r="G827">
            <v>-0.1</v>
          </cell>
        </row>
        <row r="828">
          <cell r="A828" t="str">
            <v>9440</v>
          </cell>
          <cell r="B828">
            <v>145</v>
          </cell>
          <cell r="C828">
            <v>22.1</v>
          </cell>
          <cell r="E828" t="str">
            <v>Višak iz revalorizacije vezan za finansijska sredstva, raspoloživa za prodaju</v>
          </cell>
          <cell r="G828">
            <v>-65258.850000000006</v>
          </cell>
        </row>
        <row r="829">
          <cell r="A829" t="str">
            <v>94401</v>
          </cell>
          <cell r="B829">
            <v>145</v>
          </cell>
          <cell r="C829">
            <v>22.1</v>
          </cell>
          <cell r="E829" t="e">
            <v>#N/A</v>
          </cell>
          <cell r="G829" t="e">
            <v>#N/A</v>
          </cell>
        </row>
        <row r="830">
          <cell r="A830" t="str">
            <v>94402</v>
          </cell>
          <cell r="B830">
            <v>145</v>
          </cell>
          <cell r="C830">
            <v>22.1</v>
          </cell>
          <cell r="E830" t="e">
            <v>#N/A</v>
          </cell>
          <cell r="G830" t="e">
            <v>#N/A</v>
          </cell>
        </row>
        <row r="831">
          <cell r="A831" t="str">
            <v>94403</v>
          </cell>
          <cell r="B831">
            <v>145</v>
          </cell>
          <cell r="C831">
            <v>22.1</v>
          </cell>
          <cell r="E831" t="e">
            <v>#N/A</v>
          </cell>
          <cell r="G831" t="e">
            <v>#N/A</v>
          </cell>
        </row>
        <row r="832">
          <cell r="A832" t="str">
            <v>94404</v>
          </cell>
          <cell r="B832">
            <v>145</v>
          </cell>
          <cell r="C832">
            <v>22.1</v>
          </cell>
          <cell r="E832" t="e">
            <v>#N/A</v>
          </cell>
          <cell r="G832" t="e">
            <v>#N/A</v>
          </cell>
        </row>
        <row r="833">
          <cell r="A833" t="str">
            <v>94405</v>
          </cell>
          <cell r="B833">
            <v>145</v>
          </cell>
          <cell r="C833">
            <v>22.1</v>
          </cell>
          <cell r="E833" t="e">
            <v>#N/A</v>
          </cell>
          <cell r="G833" t="e">
            <v>#N/A</v>
          </cell>
        </row>
        <row r="834">
          <cell r="A834" t="str">
            <v>94406</v>
          </cell>
          <cell r="B834">
            <v>145</v>
          </cell>
          <cell r="C834">
            <v>22.1</v>
          </cell>
          <cell r="E834" t="e">
            <v>#N/A</v>
          </cell>
          <cell r="G834" t="e">
            <v>#N/A</v>
          </cell>
        </row>
        <row r="835">
          <cell r="A835" t="str">
            <v>944061</v>
          </cell>
          <cell r="B835">
            <v>145</v>
          </cell>
          <cell r="C835">
            <v>22.1</v>
          </cell>
          <cell r="E835" t="str">
            <v>VIŠAK IZ REVALORIZACIJE VEZAN ZA FINANSIJSKA SREDSTVA, RASPOLOŽIVA ZA PRODAJU-EURO OBVEZNICE KOJE  SLUZE ZA POKRICE-10.03.2021</v>
          </cell>
          <cell r="G835">
            <v>-16756.399999999998</v>
          </cell>
        </row>
        <row r="836">
          <cell r="A836" t="str">
            <v>944062</v>
          </cell>
          <cell r="B836">
            <v>145</v>
          </cell>
          <cell r="C836">
            <v>22.1</v>
          </cell>
          <cell r="E836" t="str">
            <v>VIŠAK IZ REVALORIZACIJE VEZAN ZA FINANSIJSKA SREDSTVA, RASPOLOŽIVA ZA PRODAJU-EURO OBVEZNICE KOJE  SLUZE ZA POKRICE-21.04.2025.</v>
          </cell>
          <cell r="G836">
            <v>-160613.22999999998</v>
          </cell>
        </row>
        <row r="837">
          <cell r="A837" t="str">
            <v>944063</v>
          </cell>
          <cell r="B837">
            <v>145</v>
          </cell>
          <cell r="C837">
            <v>22.1</v>
          </cell>
          <cell r="E837" t="str">
            <v>VIŠAK IZ REVALORIZACIJE VEZAN ZA FINANSIJSKA SREDSTVA, RASPOLOŽIVA ZA PRODAJU-EURO OBVEZNICE KOJE  SLUZE ZA POKRICE-22.04.2026..</v>
          </cell>
          <cell r="G837">
            <v>-48640.659999999989</v>
          </cell>
        </row>
        <row r="838">
          <cell r="A838" t="str">
            <v>944064</v>
          </cell>
          <cell r="B838">
            <v>145</v>
          </cell>
          <cell r="C838">
            <v>22.1</v>
          </cell>
          <cell r="E838" t="str">
            <v>VIŠAK IZ REVALORIZACIJE VEZAN ZA FINANSIJSKA SREDSTVA, RASPOLOŽIVA ZA PRODAJU-EURO OBVEZNICE KOJE  SLUZE ZA POKRICE-10.03.2029.</v>
          </cell>
          <cell r="G838">
            <v>244213.9499999999</v>
          </cell>
        </row>
        <row r="839">
          <cell r="A839" t="str">
            <v>944065</v>
          </cell>
          <cell r="B839">
            <v>145</v>
          </cell>
          <cell r="C839">
            <v>22.1</v>
          </cell>
          <cell r="E839" t="str">
            <v>VIŠAK IZ REVALORIZACIJE VEZAN ZA FINANSIJSKA SREDSTVA, RASPOLOŽIVA ZA PRODAJU-EURO OBVEZNICE KOJE  SLUZE ZA POKRICE-22.04.2024</v>
          </cell>
          <cell r="G839">
            <v>-20651.5</v>
          </cell>
        </row>
        <row r="840">
          <cell r="A840" t="str">
            <v>944066</v>
          </cell>
          <cell r="B840">
            <v>145</v>
          </cell>
          <cell r="C840">
            <v>22.1</v>
          </cell>
          <cell r="E840" t="str">
            <v>EURO OBVEZNICE KOJE  SLUZE ZA POKRICE-16.12.2027.</v>
          </cell>
          <cell r="G840">
            <v>12918</v>
          </cell>
        </row>
        <row r="841">
          <cell r="A841" t="str">
            <v>9500</v>
          </cell>
          <cell r="C841">
            <v>24.05</v>
          </cell>
          <cell r="E841" t="e">
            <v>#N/A</v>
          </cell>
          <cell r="G841" t="e">
            <v>#N/A</v>
          </cell>
        </row>
        <row r="842">
          <cell r="A842" t="str">
            <v>95108</v>
          </cell>
          <cell r="B842">
            <v>213</v>
          </cell>
          <cell r="C842">
            <v>25.01</v>
          </cell>
          <cell r="E842" t="str">
            <v>DUGOROČNO UZETI ZAJMOVI  U INOSTRANSTVU-POVEZANA LICA TRIGLAV</v>
          </cell>
          <cell r="G842">
            <v>-3500000</v>
          </cell>
        </row>
        <row r="843">
          <cell r="A843" t="str">
            <v>951081</v>
          </cell>
          <cell r="B843">
            <v>213</v>
          </cell>
          <cell r="C843">
            <v>25.01</v>
          </cell>
          <cell r="E843" t="str">
            <v>DUGOROČNO UZETI ZAJMOVI  U INOSTRANSTVU-POVEZANA LICA TRIGLAV-KAMATA PO KREDITU</v>
          </cell>
          <cell r="G843">
            <v>-68250</v>
          </cell>
        </row>
        <row r="844">
          <cell r="A844" t="str">
            <v>9521</v>
          </cell>
          <cell r="B844">
            <v>215</v>
          </cell>
          <cell r="C844">
            <v>25.03</v>
          </cell>
          <cell r="E844" t="str">
            <v>DUGOROČNE OBAVEZE IZ FINANSIJSKOG LIZINGA ZAKUP POSLOVNIH OBJEKATA</v>
          </cell>
          <cell r="G844">
            <v>-68963.56</v>
          </cell>
        </row>
        <row r="845">
          <cell r="A845" t="str">
            <v>95218</v>
          </cell>
          <cell r="B845">
            <v>215</v>
          </cell>
          <cell r="C845">
            <v>25.03</v>
          </cell>
          <cell r="E845" t="str">
            <v>DUGOROČNE OBAVEZE IZ FINANSIJSKOG LIZINGA ZAKUP POSLOVNIH OBJEKATA-LOVĆEN ŽIVOTNA</v>
          </cell>
          <cell r="G845">
            <v>-67587.469999999987</v>
          </cell>
        </row>
        <row r="846">
          <cell r="A846" t="str">
            <v>952188</v>
          </cell>
          <cell r="B846">
            <v>215</v>
          </cell>
          <cell r="C846">
            <v>25.03</v>
          </cell>
          <cell r="E846" t="str">
            <v>DUGOROČNE OBAVEZE IZ FINANSIJSKOG LIZINGA ZAKUP POSLOVNIH OBJEKATA-LOVĆEN AUTO</v>
          </cell>
          <cell r="G846">
            <v>-15481.449999999997</v>
          </cell>
        </row>
        <row r="847">
          <cell r="A847" t="str">
            <v>95401</v>
          </cell>
          <cell r="B847">
            <v>232</v>
          </cell>
          <cell r="C847">
            <v>25.02</v>
          </cell>
          <cell r="E847" t="e">
            <v>#N/A</v>
          </cell>
          <cell r="G847" t="e">
            <v>#N/A</v>
          </cell>
        </row>
        <row r="848">
          <cell r="A848" t="str">
            <v>95408</v>
          </cell>
          <cell r="B848">
            <v>230</v>
          </cell>
          <cell r="C848">
            <v>25.02</v>
          </cell>
          <cell r="E848" t="e">
            <v>#N/A</v>
          </cell>
          <cell r="G848" t="e">
            <v>#N/A</v>
          </cell>
        </row>
        <row r="849">
          <cell r="A849" t="str">
            <v>9560</v>
          </cell>
          <cell r="B849">
            <v>237</v>
          </cell>
          <cell r="C849">
            <v>25.03</v>
          </cell>
          <cell r="E849" t="str">
            <v>Druge dugoročne obaveze-stambeni fond</v>
          </cell>
          <cell r="G849">
            <v>1132.76</v>
          </cell>
        </row>
        <row r="850">
          <cell r="A850" t="str">
            <v>9561</v>
          </cell>
          <cell r="C850">
            <v>25.03</v>
          </cell>
          <cell r="E850" t="e">
            <v>#N/A</v>
          </cell>
          <cell r="G850" t="e">
            <v>#N/A</v>
          </cell>
        </row>
        <row r="851">
          <cell r="A851" t="str">
            <v>9570</v>
          </cell>
          <cell r="B851">
            <v>216</v>
          </cell>
          <cell r="C851">
            <v>25.04</v>
          </cell>
          <cell r="E851" t="str">
            <v>Obaveze za odloženi porez na teret revalorizacionih rezervi</v>
          </cell>
          <cell r="G851">
            <v>-6454.16</v>
          </cell>
        </row>
        <row r="852">
          <cell r="A852" t="str">
            <v>95701</v>
          </cell>
          <cell r="B852">
            <v>216</v>
          </cell>
          <cell r="C852">
            <v>25.04</v>
          </cell>
          <cell r="E852" t="e">
            <v>#N/A</v>
          </cell>
          <cell r="G852" t="e">
            <v>#N/A</v>
          </cell>
        </row>
        <row r="853">
          <cell r="A853" t="str">
            <v>95702</v>
          </cell>
          <cell r="B853">
            <v>216</v>
          </cell>
          <cell r="C853">
            <v>25.04</v>
          </cell>
          <cell r="E853" t="e">
            <v>#N/A</v>
          </cell>
          <cell r="G853" t="e">
            <v>#N/A</v>
          </cell>
        </row>
        <row r="854">
          <cell r="A854" t="str">
            <v>95703</v>
          </cell>
          <cell r="B854">
            <v>216</v>
          </cell>
          <cell r="C854">
            <v>25.04</v>
          </cell>
          <cell r="E854" t="e">
            <v>#N/A</v>
          </cell>
          <cell r="G854" t="e">
            <v>#N/A</v>
          </cell>
        </row>
        <row r="855">
          <cell r="A855" t="str">
            <v>95704</v>
          </cell>
          <cell r="B855">
            <v>216</v>
          </cell>
          <cell r="C855">
            <v>25.04</v>
          </cell>
          <cell r="E855" t="e">
            <v>#N/A</v>
          </cell>
          <cell r="G855" t="e">
            <v>#N/A</v>
          </cell>
        </row>
        <row r="856">
          <cell r="A856" t="str">
            <v>95705</v>
          </cell>
          <cell r="B856">
            <v>216</v>
          </cell>
          <cell r="C856">
            <v>25.04</v>
          </cell>
          <cell r="E856" t="e">
            <v>#N/A</v>
          </cell>
          <cell r="G856" t="e">
            <v>#N/A</v>
          </cell>
        </row>
        <row r="857">
          <cell r="A857" t="str">
            <v>95706</v>
          </cell>
          <cell r="B857">
            <v>216</v>
          </cell>
          <cell r="C857">
            <v>25.04</v>
          </cell>
          <cell r="E857" t="str">
            <v>OBAVEZE ZA ODLOŽENI POREZ NA TERET REVALORIZACIONIH REZERVI-EURO OBVEZNICE KOJE  SLUŽE ZA POKRIĆE 10.03.2021.</v>
          </cell>
          <cell r="G857">
            <v>-1657.2299999999993</v>
          </cell>
        </row>
        <row r="858">
          <cell r="A858" t="str">
            <v>95707</v>
          </cell>
          <cell r="B858">
            <v>216</v>
          </cell>
          <cell r="C858">
            <v>25.04</v>
          </cell>
          <cell r="E858" t="str">
            <v>OBAVEZE ZA ODLOŽENI POREZ NA TERET REVALORIZACIONIH REZERVI-EURO OBVEZNICE KOJE  SLUŽE ZA POKRIĆE 21.04.2025.</v>
          </cell>
          <cell r="G858">
            <v>-15884.83</v>
          </cell>
        </row>
        <row r="859">
          <cell r="A859" t="str">
            <v>95708</v>
          </cell>
          <cell r="B859">
            <v>216</v>
          </cell>
          <cell r="C859">
            <v>25.04</v>
          </cell>
          <cell r="E859" t="str">
            <v>OBAVEZE ZA ODLOŽENI POREZ NA TERET REVALORIZACIONIH REZERVI-EURO OBVEZNICE KOJE  SLUŽE ZA POKRIĆE 22.04.2026.</v>
          </cell>
          <cell r="G859">
            <v>-4810.62</v>
          </cell>
        </row>
        <row r="860">
          <cell r="A860" t="str">
            <v>95709</v>
          </cell>
          <cell r="B860">
            <v>216</v>
          </cell>
          <cell r="C860">
            <v>25.04</v>
          </cell>
          <cell r="E860" t="str">
            <v>OBAVEZE ZA ODLOŽENI POREZ NA TERET REVALORIZACIONIH REZERVI-EURO OBVEZNICE KOJE  SLUŽE ZA POKRIĆE 10.03.2029.</v>
          </cell>
          <cell r="G860">
            <v>0</v>
          </cell>
        </row>
        <row r="861">
          <cell r="A861" t="str">
            <v>957090</v>
          </cell>
          <cell r="B861">
            <v>216</v>
          </cell>
          <cell r="C861">
            <v>25.04</v>
          </cell>
          <cell r="E861" t="str">
            <v>OBAVEZE ZA ODLOŽENI POREZ NA TERET REVALORIZACIONIH REZERVI-EURO OBVEZNICE KOJE  SLUŽE ZA POKRIĆE 22.04.2024</v>
          </cell>
          <cell r="G861">
            <v>-2042.46</v>
          </cell>
        </row>
        <row r="862">
          <cell r="A862" t="str">
            <v>9571</v>
          </cell>
          <cell r="B862">
            <v>216</v>
          </cell>
          <cell r="C862">
            <v>25.04</v>
          </cell>
          <cell r="E862" t="str">
            <v>Obaveze za odloženi porez-amortizacija</v>
          </cell>
          <cell r="G862">
            <v>-409744.08</v>
          </cell>
        </row>
        <row r="863">
          <cell r="A863" t="str">
            <v>9572</v>
          </cell>
          <cell r="B863">
            <v>216</v>
          </cell>
          <cell r="C863">
            <v>25.04</v>
          </cell>
          <cell r="E863" t="e">
            <v>#N/A</v>
          </cell>
          <cell r="G863" t="e">
            <v>#N/A</v>
          </cell>
        </row>
        <row r="864">
          <cell r="A864" t="str">
            <v>9600</v>
          </cell>
          <cell r="B864">
            <v>160</v>
          </cell>
          <cell r="C864">
            <v>23.14</v>
          </cell>
          <cell r="E864" t="str">
            <v xml:space="preserve">Rezervisanja za  jubilarne nagrade </v>
          </cell>
          <cell r="G864">
            <v>-94456.150000000009</v>
          </cell>
        </row>
        <row r="865">
          <cell r="A865" t="str">
            <v>9601</v>
          </cell>
          <cell r="B865">
            <v>160</v>
          </cell>
          <cell r="C865">
            <v>23.14</v>
          </cell>
          <cell r="E865" t="str">
            <v>Rezervisanja za  otpremine prilikom penzionisanja</v>
          </cell>
          <cell r="G865">
            <v>-409202.49</v>
          </cell>
        </row>
        <row r="866">
          <cell r="A866" t="str">
            <v>9602</v>
          </cell>
          <cell r="B866">
            <v>160</v>
          </cell>
          <cell r="C866">
            <v>23.14</v>
          </cell>
          <cell r="E866" t="str">
            <v>Rezervisanja za godišnje odmore</v>
          </cell>
          <cell r="G866">
            <v>-197439.25</v>
          </cell>
        </row>
        <row r="867">
          <cell r="A867" t="str">
            <v>9603</v>
          </cell>
          <cell r="B867">
            <v>160</v>
          </cell>
          <cell r="C867">
            <v>23.14</v>
          </cell>
          <cell r="E867" t="str">
            <v>REZERVISANJA ZA BONUSE PO OSNOVU OSTVARENOG REZULTATA</v>
          </cell>
          <cell r="G867">
            <v>-111913.63999999998</v>
          </cell>
        </row>
        <row r="868">
          <cell r="A868" t="str">
            <v>96700</v>
          </cell>
          <cell r="B868">
            <v>164</v>
          </cell>
          <cell r="C868">
            <v>23.15</v>
          </cell>
          <cell r="E868" t="e">
            <v>#N/A</v>
          </cell>
          <cell r="G868" t="e">
            <v>#N/A</v>
          </cell>
        </row>
        <row r="869">
          <cell r="A869" t="str">
            <v>967001</v>
          </cell>
          <cell r="B869">
            <v>164</v>
          </cell>
          <cell r="C869">
            <v>23.15</v>
          </cell>
          <cell r="E869" t="e">
            <v>#N/A</v>
          </cell>
          <cell r="G869" t="e">
            <v>#N/A</v>
          </cell>
        </row>
        <row r="870">
          <cell r="A870" t="str">
            <v>967002</v>
          </cell>
          <cell r="B870">
            <v>164</v>
          </cell>
          <cell r="C870">
            <v>23.15</v>
          </cell>
          <cell r="E870" t="e">
            <v>#N/A</v>
          </cell>
          <cell r="G870" t="e">
            <v>#N/A</v>
          </cell>
        </row>
        <row r="871">
          <cell r="A871" t="str">
            <v>967003</v>
          </cell>
          <cell r="B871">
            <v>164</v>
          </cell>
          <cell r="C871">
            <v>23.15</v>
          </cell>
          <cell r="E871" t="str">
            <v>OSTALA REZERVISANJA, OSIM TEHNIČKIH REZERVISANJA-REZERVISANE ŠTETE SAVA MONTENEGRA OD LOVĆENA RE</v>
          </cell>
          <cell r="G871">
            <v>-85057.11</v>
          </cell>
        </row>
        <row r="872">
          <cell r="A872" t="str">
            <v>967004</v>
          </cell>
          <cell r="B872">
            <v>164</v>
          </cell>
          <cell r="C872">
            <v>23.15</v>
          </cell>
          <cell r="E872" t="str">
            <v>OSTALA REZERVISANJA OSIM TEHNIČKIH-REZERVACIJE ZA SUDSKE SPOROVE RADNIKA</v>
          </cell>
          <cell r="G872">
            <v>-210593.51</v>
          </cell>
        </row>
        <row r="873">
          <cell r="A873" t="str">
            <v>9690</v>
          </cell>
          <cell r="B873">
            <v>241</v>
          </cell>
          <cell r="C873">
            <v>41</v>
          </cell>
          <cell r="E873" t="e">
            <v>#N/A</v>
          </cell>
          <cell r="G873" t="e">
            <v>#N/A</v>
          </cell>
        </row>
        <row r="874">
          <cell r="A874" t="str">
            <v>96901</v>
          </cell>
          <cell r="B874">
            <v>241</v>
          </cell>
          <cell r="C874">
            <v>41</v>
          </cell>
          <cell r="E874" t="e">
            <v>#N/A</v>
          </cell>
          <cell r="G874" t="e">
            <v>#N/A</v>
          </cell>
        </row>
        <row r="875">
          <cell r="A875" t="str">
            <v>9700</v>
          </cell>
          <cell r="B875">
            <v>154000</v>
          </cell>
          <cell r="C875">
            <v>23.09</v>
          </cell>
          <cell r="E875" t="e">
            <v>#N/A</v>
          </cell>
          <cell r="G875" t="e">
            <v>#N/A</v>
          </cell>
        </row>
        <row r="876">
          <cell r="A876" t="str">
            <v>9800</v>
          </cell>
          <cell r="B876">
            <v>153000</v>
          </cell>
          <cell r="C876">
            <v>23.02</v>
          </cell>
          <cell r="E876" t="e">
            <v>#N/A</v>
          </cell>
          <cell r="G876" t="e">
            <v>#N/A</v>
          </cell>
        </row>
        <row r="877">
          <cell r="A877" t="str">
            <v>9801</v>
          </cell>
          <cell r="B877">
            <v>153</v>
          </cell>
          <cell r="C877">
            <v>23.02</v>
          </cell>
          <cell r="E877" t="str">
            <v>Neto  prenosne premije ostalih osiguranja</v>
          </cell>
          <cell r="G877">
            <v>-13054411.310000001</v>
          </cell>
        </row>
        <row r="878">
          <cell r="A878" t="str">
            <v>98021</v>
          </cell>
          <cell r="B878">
            <v>41</v>
          </cell>
          <cell r="C878">
            <v>20.010000000000002</v>
          </cell>
          <cell r="E878" t="str">
            <v>Udio reosiguranja u prenosnim premijama (+)</v>
          </cell>
          <cell r="G878">
            <v>2272486.0499999993</v>
          </cell>
        </row>
        <row r="879">
          <cell r="A879" t="str">
            <v>98022</v>
          </cell>
          <cell r="B879">
            <v>41</v>
          </cell>
          <cell r="C879">
            <v>23.02</v>
          </cell>
          <cell r="E879" t="e">
            <v>#N/A</v>
          </cell>
          <cell r="G879" t="e">
            <v>#N/A</v>
          </cell>
        </row>
        <row r="880">
          <cell r="A880" t="str">
            <v>9811</v>
          </cell>
          <cell r="B880">
            <v>156</v>
          </cell>
          <cell r="C880">
            <v>23.07</v>
          </cell>
          <cell r="E880" t="str">
            <v>Neto rezervisanja za bonuse, popuste i storno</v>
          </cell>
          <cell r="G880">
            <v>-85687.92</v>
          </cell>
        </row>
        <row r="881">
          <cell r="A881" t="str">
            <v>98120</v>
          </cell>
          <cell r="B881">
            <v>44</v>
          </cell>
          <cell r="C881">
            <v>23.07</v>
          </cell>
          <cell r="E881" t="e">
            <v>#N/A</v>
          </cell>
          <cell r="G881" t="e">
            <v>#N/A</v>
          </cell>
        </row>
        <row r="882">
          <cell r="A882" t="str">
            <v>9821</v>
          </cell>
          <cell r="B882">
            <v>155</v>
          </cell>
          <cell r="C882">
            <v>23.03</v>
          </cell>
          <cell r="E882" t="str">
            <v>Neto rezervisanja za nastale prijavljene štete</v>
          </cell>
          <cell r="G882">
            <v>-6188842.9399999995</v>
          </cell>
        </row>
        <row r="883">
          <cell r="A883" t="str">
            <v>98210</v>
          </cell>
          <cell r="B883">
            <v>155000</v>
          </cell>
          <cell r="C883">
            <v>23.03</v>
          </cell>
          <cell r="E883" t="e">
            <v>#N/A</v>
          </cell>
          <cell r="G883" t="e">
            <v>#N/A</v>
          </cell>
        </row>
        <row r="884">
          <cell r="A884" t="str">
            <v>98211</v>
          </cell>
          <cell r="B884">
            <v>155000</v>
          </cell>
          <cell r="C884">
            <v>23.03</v>
          </cell>
          <cell r="E884" t="e">
            <v>#N/A</v>
          </cell>
          <cell r="G884" t="e">
            <v>#N/A</v>
          </cell>
        </row>
        <row r="885">
          <cell r="A885" t="str">
            <v>98212</v>
          </cell>
          <cell r="B885">
            <v>155</v>
          </cell>
          <cell r="C885">
            <v>23.03</v>
          </cell>
          <cell r="E885" t="e">
            <v>#N/A</v>
          </cell>
          <cell r="G885" t="e">
            <v>#N/A</v>
          </cell>
        </row>
        <row r="886">
          <cell r="A886" t="str">
            <v>9822</v>
          </cell>
          <cell r="B886">
            <v>43</v>
          </cell>
          <cell r="C886">
            <v>20.02</v>
          </cell>
          <cell r="E886" t="str">
            <v>Udio reosiguranja u rezervisanjima za nastale prijavljene štete  (+)</v>
          </cell>
          <cell r="G886">
            <v>1973867.08</v>
          </cell>
        </row>
        <row r="887">
          <cell r="A887" t="str">
            <v>9823</v>
          </cell>
          <cell r="B887">
            <v>43</v>
          </cell>
          <cell r="C887">
            <v>20.02</v>
          </cell>
          <cell r="E887" t="str">
            <v>Udio saosiguranja u rezervisanjima za nastale prijavljene štete  (+)</v>
          </cell>
          <cell r="G887">
            <v>4</v>
          </cell>
        </row>
        <row r="888">
          <cell r="A888" t="str">
            <v>98231</v>
          </cell>
          <cell r="B888">
            <v>43</v>
          </cell>
          <cell r="C888">
            <v>20.02</v>
          </cell>
          <cell r="E888" t="str">
            <v>UDIO SAOSIGURANJA U REZERVISANJIMA ZA NASTALE PRIJAVLJENE ŠTETE-PRIMLJENE PREMIJE U SAOSIGURANJE</v>
          </cell>
          <cell r="G888">
            <v>0</v>
          </cell>
        </row>
        <row r="889">
          <cell r="A889" t="str">
            <v>9824</v>
          </cell>
          <cell r="C889">
            <v>23.03</v>
          </cell>
          <cell r="E889" t="e">
            <v>#N/A</v>
          </cell>
          <cell r="G889" t="e">
            <v>#N/A</v>
          </cell>
        </row>
        <row r="890">
          <cell r="A890" t="str">
            <v>9831</v>
          </cell>
          <cell r="B890">
            <v>155</v>
          </cell>
          <cell r="C890">
            <v>23.04</v>
          </cell>
          <cell r="E890" t="str">
            <v>Neto rezervisanja za nastale neprijavljene štete</v>
          </cell>
          <cell r="G890">
            <v>-7678587.9399999995</v>
          </cell>
        </row>
        <row r="891">
          <cell r="A891" t="str">
            <v>98310</v>
          </cell>
          <cell r="B891">
            <v>155000</v>
          </cell>
          <cell r="C891">
            <v>23.04</v>
          </cell>
          <cell r="E891" t="e">
            <v>#N/A</v>
          </cell>
          <cell r="G891" t="e">
            <v>#N/A</v>
          </cell>
        </row>
        <row r="892">
          <cell r="A892" t="str">
            <v>9841</v>
          </cell>
          <cell r="B892">
            <v>155</v>
          </cell>
          <cell r="C892">
            <v>23.05</v>
          </cell>
          <cell r="E892" t="str">
            <v>Neto rezervisanja za troškove likvidacije šteta</v>
          </cell>
          <cell r="G892">
            <v>-1327316.42</v>
          </cell>
        </row>
        <row r="893">
          <cell r="A893" t="str">
            <v>98410</v>
          </cell>
          <cell r="B893">
            <v>155000</v>
          </cell>
          <cell r="C893">
            <v>23.05</v>
          </cell>
          <cell r="E893" t="e">
            <v>#N/A</v>
          </cell>
          <cell r="G893" t="e">
            <v>#N/A</v>
          </cell>
        </row>
        <row r="894">
          <cell r="A894" t="str">
            <v>9851</v>
          </cell>
          <cell r="B894">
            <v>139</v>
          </cell>
          <cell r="C894">
            <v>23.06</v>
          </cell>
          <cell r="E894" t="str">
            <v>Neto rezervisanja za za izravnjanje rizika</v>
          </cell>
          <cell r="G894">
            <v>-15982.490000000002</v>
          </cell>
        </row>
        <row r="895">
          <cell r="A895" t="str">
            <v>9853</v>
          </cell>
          <cell r="C895">
            <v>23.06</v>
          </cell>
          <cell r="E895" t="e">
            <v>#N/A</v>
          </cell>
          <cell r="G895" t="e">
            <v>#N/A</v>
          </cell>
        </row>
        <row r="896">
          <cell r="A896" t="str">
            <v>9891</v>
          </cell>
          <cell r="B896">
            <v>156</v>
          </cell>
          <cell r="C896">
            <v>23.07</v>
          </cell>
          <cell r="E896" t="str">
            <v>Neto druga tehnička rezervisanja</v>
          </cell>
          <cell r="G896">
            <v>-11222.03</v>
          </cell>
        </row>
        <row r="897">
          <cell r="A897" t="str">
            <v>98910</v>
          </cell>
          <cell r="B897">
            <v>157</v>
          </cell>
          <cell r="C897">
            <v>23.07</v>
          </cell>
          <cell r="E897" t="str">
            <v>Neto druga tehnička rezervisanja za mjerodavan tehnički rezultat</v>
          </cell>
          <cell r="G897">
            <v>-158416.53</v>
          </cell>
        </row>
        <row r="898">
          <cell r="E898" t="e">
            <v>#N/A</v>
          </cell>
          <cell r="G898" t="e">
            <v>#N/A</v>
          </cell>
        </row>
        <row r="899">
          <cell r="E899" t="e">
            <v>#N/A</v>
          </cell>
          <cell r="G899" t="e">
            <v>#N/A</v>
          </cell>
        </row>
        <row r="900">
          <cell r="E900" t="e">
            <v>#N/A</v>
          </cell>
          <cell r="G900" t="e">
            <v>#N/A</v>
          </cell>
        </row>
        <row r="901">
          <cell r="E901" t="e">
            <v>#N/A</v>
          </cell>
          <cell r="G901" t="e">
            <v>#N/A</v>
          </cell>
        </row>
        <row r="902">
          <cell r="E902" t="e">
            <v>#N/A</v>
          </cell>
          <cell r="G902" t="e">
            <v>#N/A</v>
          </cell>
        </row>
        <row r="903">
          <cell r="E903" t="e">
            <v>#N/A</v>
          </cell>
          <cell r="G903" t="e">
            <v>#N/A</v>
          </cell>
        </row>
        <row r="904">
          <cell r="E904" t="e">
            <v>#N/A</v>
          </cell>
          <cell r="G904" t="e">
            <v>#N/A</v>
          </cell>
        </row>
        <row r="905">
          <cell r="E905" t="e">
            <v>#N/A</v>
          </cell>
          <cell r="G905" t="e">
            <v>#N/A</v>
          </cell>
        </row>
        <row r="906">
          <cell r="E906" t="e">
            <v>#N/A</v>
          </cell>
          <cell r="G906" t="e">
            <v>#N/A</v>
          </cell>
        </row>
        <row r="907">
          <cell r="E907" t="e">
            <v>#N/A</v>
          </cell>
          <cell r="G907" t="e">
            <v>#N/A</v>
          </cell>
        </row>
        <row r="908">
          <cell r="E908" t="e">
            <v>#N/A</v>
          </cell>
          <cell r="G908" t="e">
            <v>#N/A</v>
          </cell>
        </row>
        <row r="909">
          <cell r="E909" t="e">
            <v>#N/A</v>
          </cell>
          <cell r="G909" t="e">
            <v>#N/A</v>
          </cell>
        </row>
        <row r="910">
          <cell r="E910" t="e">
            <v>#N/A</v>
          </cell>
          <cell r="G910" t="e">
            <v>#N/A</v>
          </cell>
        </row>
        <row r="911">
          <cell r="E911" t="e">
            <v>#N/A</v>
          </cell>
          <cell r="G911" t="e">
            <v>#N/A</v>
          </cell>
        </row>
        <row r="912">
          <cell r="E912" t="e">
            <v>#N/A</v>
          </cell>
          <cell r="G912" t="e">
            <v>#N/A</v>
          </cell>
        </row>
        <row r="913">
          <cell r="E913" t="e">
            <v>#N/A</v>
          </cell>
          <cell r="G913" t="e">
            <v>#N/A</v>
          </cell>
        </row>
        <row r="914">
          <cell r="E914" t="e">
            <v>#N/A</v>
          </cell>
          <cell r="G914" t="e">
            <v>#N/A</v>
          </cell>
        </row>
        <row r="915">
          <cell r="E915" t="e">
            <v>#N/A</v>
          </cell>
          <cell r="G915" t="e">
            <v>#N/A</v>
          </cell>
        </row>
        <row r="916">
          <cell r="E916" t="e">
            <v>#N/A</v>
          </cell>
          <cell r="G916" t="e">
            <v>#N/A</v>
          </cell>
        </row>
        <row r="917">
          <cell r="E917" t="e">
            <v>#N/A</v>
          </cell>
          <cell r="G917" t="e">
            <v>#N/A</v>
          </cell>
        </row>
        <row r="918">
          <cell r="E918" t="e">
            <v>#N/A</v>
          </cell>
          <cell r="G918" t="e">
            <v>#N/A</v>
          </cell>
        </row>
        <row r="919">
          <cell r="E919" t="e">
            <v>#N/A</v>
          </cell>
          <cell r="G919" t="e">
            <v>#N/A</v>
          </cell>
        </row>
        <row r="920">
          <cell r="E920" t="e">
            <v>#N/A</v>
          </cell>
          <cell r="G920" t="e">
            <v>#N/A</v>
          </cell>
        </row>
        <row r="921">
          <cell r="E921" t="e">
            <v>#N/A</v>
          </cell>
          <cell r="G921" t="e">
            <v>#N/A</v>
          </cell>
        </row>
        <row r="922">
          <cell r="E922" t="e">
            <v>#N/A</v>
          </cell>
          <cell r="G922" t="e">
            <v>#N/A</v>
          </cell>
        </row>
        <row r="923">
          <cell r="E923" t="e">
            <v>#N/A</v>
          </cell>
          <cell r="G923" t="e">
            <v>#N/A</v>
          </cell>
        </row>
        <row r="924">
          <cell r="E924" t="e">
            <v>#N/A</v>
          </cell>
          <cell r="G924" t="e">
            <v>#N/A</v>
          </cell>
        </row>
        <row r="925">
          <cell r="E925" t="e">
            <v>#N/A</v>
          </cell>
          <cell r="G925" t="e">
            <v>#N/A</v>
          </cell>
        </row>
        <row r="926">
          <cell r="E926" t="e">
            <v>#N/A</v>
          </cell>
          <cell r="G926" t="e">
            <v>#N/A</v>
          </cell>
        </row>
        <row r="927">
          <cell r="E927" t="e">
            <v>#N/A</v>
          </cell>
          <cell r="G927" t="e">
            <v>#N/A</v>
          </cell>
        </row>
        <row r="928">
          <cell r="E928" t="e">
            <v>#N/A</v>
          </cell>
          <cell r="G928" t="e">
            <v>#N/A</v>
          </cell>
        </row>
        <row r="929">
          <cell r="E929" t="e">
            <v>#N/A</v>
          </cell>
          <cell r="G929" t="e">
            <v>#N/A</v>
          </cell>
        </row>
        <row r="930">
          <cell r="E930" t="e">
            <v>#N/A</v>
          </cell>
          <cell r="G930" t="e">
            <v>#N/A</v>
          </cell>
        </row>
        <row r="931">
          <cell r="E931" t="e">
            <v>#N/A</v>
          </cell>
          <cell r="G931" t="e">
            <v>#N/A</v>
          </cell>
        </row>
        <row r="932">
          <cell r="E932" t="e">
            <v>#N/A</v>
          </cell>
          <cell r="G932" t="e">
            <v>#N/A</v>
          </cell>
        </row>
        <row r="933">
          <cell r="E933" t="e">
            <v>#N/A</v>
          </cell>
          <cell r="G933" t="e">
            <v>#N/A</v>
          </cell>
        </row>
        <row r="934">
          <cell r="E934" t="e">
            <v>#N/A</v>
          </cell>
          <cell r="G934" t="e">
            <v>#N/A</v>
          </cell>
        </row>
        <row r="935">
          <cell r="E935" t="e">
            <v>#N/A</v>
          </cell>
          <cell r="G935" t="e">
            <v>#N/A</v>
          </cell>
        </row>
        <row r="936">
          <cell r="E936" t="e">
            <v>#N/A</v>
          </cell>
          <cell r="G936" t="e">
            <v>#N/A</v>
          </cell>
        </row>
        <row r="937">
          <cell r="E937" t="e">
            <v>#N/A</v>
          </cell>
          <cell r="G937" t="e">
            <v>#N/A</v>
          </cell>
        </row>
        <row r="938">
          <cell r="E938" t="e">
            <v>#N/A</v>
          </cell>
          <cell r="G938" t="e">
            <v>#N/A</v>
          </cell>
        </row>
        <row r="939">
          <cell r="E939" t="e">
            <v>#N/A</v>
          </cell>
          <cell r="G939" t="e">
            <v>#N/A</v>
          </cell>
        </row>
        <row r="940">
          <cell r="E940" t="e">
            <v>#N/A</v>
          </cell>
          <cell r="G940" t="e">
            <v>#N/A</v>
          </cell>
        </row>
        <row r="941">
          <cell r="E941" t="e">
            <v>#N/A</v>
          </cell>
          <cell r="G941" t="e">
            <v>#N/A</v>
          </cell>
        </row>
        <row r="942">
          <cell r="E942" t="e">
            <v>#N/A</v>
          </cell>
          <cell r="G942" t="e">
            <v>#N/A</v>
          </cell>
        </row>
        <row r="943">
          <cell r="E943" t="e">
            <v>#N/A</v>
          </cell>
          <cell r="G943" t="e">
            <v>#N/A</v>
          </cell>
        </row>
        <row r="944">
          <cell r="E944" t="e">
            <v>#N/A</v>
          </cell>
          <cell r="G944" t="e">
            <v>#N/A</v>
          </cell>
        </row>
        <row r="945">
          <cell r="E945" t="e">
            <v>#N/A</v>
          </cell>
          <cell r="G945" t="e">
            <v>#N/A</v>
          </cell>
        </row>
        <row r="946">
          <cell r="E946" t="e">
            <v>#N/A</v>
          </cell>
          <cell r="G946" t="e">
            <v>#N/A</v>
          </cell>
        </row>
        <row r="947">
          <cell r="E947" t="e">
            <v>#N/A</v>
          </cell>
          <cell r="G947" t="e">
            <v>#N/A</v>
          </cell>
        </row>
        <row r="948">
          <cell r="E948" t="e">
            <v>#N/A</v>
          </cell>
          <cell r="G948" t="e">
            <v>#N/A</v>
          </cell>
        </row>
        <row r="949">
          <cell r="E949" t="e">
            <v>#N/A</v>
          </cell>
          <cell r="G949" t="e">
            <v>#N/A</v>
          </cell>
        </row>
        <row r="950">
          <cell r="E950" t="e">
            <v>#N/A</v>
          </cell>
          <cell r="G950" t="e">
            <v>#N/A</v>
          </cell>
        </row>
        <row r="951">
          <cell r="E951" t="e">
            <v>#N/A</v>
          </cell>
          <cell r="G951" t="e">
            <v>#N/A</v>
          </cell>
        </row>
        <row r="952">
          <cell r="E952" t="e">
            <v>#N/A</v>
          </cell>
          <cell r="G952" t="e">
            <v>#N/A</v>
          </cell>
        </row>
        <row r="953">
          <cell r="E953" t="e">
            <v>#N/A</v>
          </cell>
          <cell r="G953" t="e">
            <v>#N/A</v>
          </cell>
        </row>
        <row r="954">
          <cell r="E954" t="e">
            <v>#N/A</v>
          </cell>
          <cell r="G954" t="e">
            <v>#N/A</v>
          </cell>
        </row>
        <row r="955">
          <cell r="E955" t="e">
            <v>#N/A</v>
          </cell>
          <cell r="G955" t="e">
            <v>#N/A</v>
          </cell>
        </row>
        <row r="956">
          <cell r="E956" t="e">
            <v>#N/A</v>
          </cell>
          <cell r="G956" t="e">
            <v>#N/A</v>
          </cell>
        </row>
        <row r="957">
          <cell r="E957" t="e">
            <v>#N/A</v>
          </cell>
          <cell r="G957" t="e">
            <v>#N/A</v>
          </cell>
        </row>
        <row r="958">
          <cell r="E958" t="e">
            <v>#N/A</v>
          </cell>
          <cell r="G958" t="e">
            <v>#N/A</v>
          </cell>
        </row>
        <row r="959">
          <cell r="E959" t="e">
            <v>#N/A</v>
          </cell>
          <cell r="G959" t="e">
            <v>#N/A</v>
          </cell>
        </row>
        <row r="960">
          <cell r="E960" t="e">
            <v>#N/A</v>
          </cell>
          <cell r="G960" t="e">
            <v>#N/A</v>
          </cell>
        </row>
        <row r="961">
          <cell r="E961" t="e">
            <v>#N/A</v>
          </cell>
          <cell r="G961" t="e">
            <v>#N/A</v>
          </cell>
        </row>
        <row r="962">
          <cell r="E962" t="e">
            <v>#N/A</v>
          </cell>
          <cell r="G962" t="e">
            <v>#N/A</v>
          </cell>
        </row>
        <row r="963">
          <cell r="E963" t="e">
            <v>#N/A</v>
          </cell>
          <cell r="G963" t="e">
            <v>#N/A</v>
          </cell>
        </row>
        <row r="964">
          <cell r="E964" t="e">
            <v>#N/A</v>
          </cell>
          <cell r="G964" t="e">
            <v>#N/A</v>
          </cell>
        </row>
        <row r="965">
          <cell r="E965" t="e">
            <v>#N/A</v>
          </cell>
          <cell r="G965" t="e">
            <v>#N/A</v>
          </cell>
        </row>
        <row r="966">
          <cell r="E966" t="e">
            <v>#N/A</v>
          </cell>
          <cell r="G966" t="e">
            <v>#N/A</v>
          </cell>
        </row>
        <row r="967">
          <cell r="E967" t="e">
            <v>#N/A</v>
          </cell>
          <cell r="G967" t="e">
            <v>#N/A</v>
          </cell>
        </row>
        <row r="968">
          <cell r="E968" t="e">
            <v>#N/A</v>
          </cell>
          <cell r="G968" t="e">
            <v>#N/A</v>
          </cell>
        </row>
        <row r="969">
          <cell r="E969" t="e">
            <v>#N/A</v>
          </cell>
          <cell r="G969" t="e">
            <v>#N/A</v>
          </cell>
        </row>
        <row r="970">
          <cell r="E970" t="e">
            <v>#N/A</v>
          </cell>
          <cell r="G970" t="e">
            <v>#N/A</v>
          </cell>
        </row>
        <row r="971">
          <cell r="E971" t="e">
            <v>#N/A</v>
          </cell>
          <cell r="G971" t="e">
            <v>#N/A</v>
          </cell>
        </row>
        <row r="972">
          <cell r="E972" t="e">
            <v>#N/A</v>
          </cell>
          <cell r="G972" t="e">
            <v>#N/A</v>
          </cell>
        </row>
        <row r="973">
          <cell r="E973" t="e">
            <v>#N/A</v>
          </cell>
          <cell r="G973" t="e">
            <v>#N/A</v>
          </cell>
        </row>
        <row r="974">
          <cell r="E974" t="e">
            <v>#N/A</v>
          </cell>
          <cell r="G974" t="e">
            <v>#N/A</v>
          </cell>
        </row>
        <row r="975">
          <cell r="E975" t="e">
            <v>#N/A</v>
          </cell>
          <cell r="G975" t="e">
            <v>#N/A</v>
          </cell>
        </row>
        <row r="976">
          <cell r="E976" t="e">
            <v>#N/A</v>
          </cell>
          <cell r="G976" t="e">
            <v>#N/A</v>
          </cell>
        </row>
        <row r="977">
          <cell r="E977" t="e">
            <v>#N/A</v>
          </cell>
          <cell r="G977" t="e">
            <v>#N/A</v>
          </cell>
        </row>
        <row r="978">
          <cell r="E978" t="e">
            <v>#N/A</v>
          </cell>
          <cell r="G978" t="e">
            <v>#N/A</v>
          </cell>
        </row>
        <row r="979">
          <cell r="E979" t="e">
            <v>#N/A</v>
          </cell>
          <cell r="G979" t="e">
            <v>#N/A</v>
          </cell>
        </row>
        <row r="980">
          <cell r="E980" t="e">
            <v>#N/A</v>
          </cell>
          <cell r="G980" t="e">
            <v>#N/A</v>
          </cell>
        </row>
        <row r="981">
          <cell r="E981" t="e">
            <v>#N/A</v>
          </cell>
          <cell r="G981" t="e">
            <v>#N/A</v>
          </cell>
        </row>
        <row r="982">
          <cell r="E982" t="e">
            <v>#N/A</v>
          </cell>
          <cell r="G982" t="e">
            <v>#N/A</v>
          </cell>
        </row>
        <row r="983">
          <cell r="E983" t="e">
            <v>#N/A</v>
          </cell>
          <cell r="G983" t="e">
            <v>#N/A</v>
          </cell>
        </row>
        <row r="984">
          <cell r="E984" t="e">
            <v>#N/A</v>
          </cell>
          <cell r="G984" t="e">
            <v>#N/A</v>
          </cell>
        </row>
        <row r="985">
          <cell r="E985" t="e">
            <v>#N/A</v>
          </cell>
          <cell r="G985" t="e">
            <v>#N/A</v>
          </cell>
        </row>
        <row r="986">
          <cell r="E986" t="e">
            <v>#N/A</v>
          </cell>
          <cell r="G986" t="e">
            <v>#N/A</v>
          </cell>
        </row>
        <row r="987">
          <cell r="E987" t="e">
            <v>#N/A</v>
          </cell>
          <cell r="G987" t="e">
            <v>#N/A</v>
          </cell>
        </row>
        <row r="988">
          <cell r="E988" t="e">
            <v>#N/A</v>
          </cell>
          <cell r="G988" t="e">
            <v>#N/A</v>
          </cell>
        </row>
        <row r="989">
          <cell r="E989" t="e">
            <v>#N/A</v>
          </cell>
          <cell r="G989" t="e">
            <v>#N/A</v>
          </cell>
        </row>
        <row r="990">
          <cell r="E990" t="e">
            <v>#N/A</v>
          </cell>
          <cell r="G990" t="e">
            <v>#N/A</v>
          </cell>
        </row>
        <row r="991">
          <cell r="E991" t="e">
            <v>#N/A</v>
          </cell>
          <cell r="G991" t="e">
            <v>#N/A</v>
          </cell>
        </row>
        <row r="992">
          <cell r="E992" t="e">
            <v>#N/A</v>
          </cell>
          <cell r="G992" t="e">
            <v>#N/A</v>
          </cell>
        </row>
        <row r="993">
          <cell r="E993" t="e">
            <v>#N/A</v>
          </cell>
          <cell r="G993" t="e">
            <v>#N/A</v>
          </cell>
        </row>
        <row r="994">
          <cell r="E994" t="e">
            <v>#N/A</v>
          </cell>
          <cell r="G994" t="e">
            <v>#N/A</v>
          </cell>
        </row>
        <row r="995">
          <cell r="E995" t="e">
            <v>#N/A</v>
          </cell>
          <cell r="G995" t="e">
            <v>#N/A</v>
          </cell>
        </row>
        <row r="996">
          <cell r="E996" t="e">
            <v>#N/A</v>
          </cell>
          <cell r="G996" t="e">
            <v>#N/A</v>
          </cell>
        </row>
        <row r="997">
          <cell r="E997" t="e">
            <v>#N/A</v>
          </cell>
          <cell r="G997" t="e">
            <v>#N/A</v>
          </cell>
        </row>
        <row r="998">
          <cell r="E998" t="e">
            <v>#N/A</v>
          </cell>
          <cell r="G998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0030</v>
          </cell>
          <cell r="B2" t="str">
            <v>Dugoročna imovinska prava</v>
          </cell>
          <cell r="C2">
            <v>223346.1</v>
          </cell>
          <cell r="G2">
            <v>223346.1</v>
          </cell>
        </row>
        <row r="3">
          <cell r="A3" t="str">
            <v>0040</v>
          </cell>
          <cell r="B3" t="str">
            <v>Druga dugoročna nematerijalna imovina</v>
          </cell>
          <cell r="C3">
            <v>1099813.3500000001</v>
          </cell>
          <cell r="E3">
            <v>43802</v>
          </cell>
          <cell r="G3">
            <v>1143615.3500000001</v>
          </cell>
        </row>
        <row r="4">
          <cell r="A4" t="str">
            <v>0081</v>
          </cell>
          <cell r="B4" t="str">
            <v>Ispravka vrijednosti dugoročnih imovinskih prava</v>
          </cell>
          <cell r="D4">
            <v>146978.82</v>
          </cell>
          <cell r="G4">
            <v>-146978.82</v>
          </cell>
        </row>
        <row r="5">
          <cell r="A5" t="str">
            <v>0082</v>
          </cell>
          <cell r="B5" t="str">
            <v>Ispravka vrijednosti drugih dugoročnih nematerijalnih ulaganja</v>
          </cell>
          <cell r="D5">
            <v>1053499.07</v>
          </cell>
          <cell r="F5">
            <v>38778.370000000003</v>
          </cell>
          <cell r="G5">
            <v>-1092277.4400000002</v>
          </cell>
        </row>
        <row r="6">
          <cell r="A6" t="str">
            <v>01020</v>
          </cell>
          <cell r="B6" t="str">
            <v>Nabavna vrijednost objekata za neposredno obavljanje djelatnosti osiguranja u  Crnoj Gori</v>
          </cell>
          <cell r="C6">
            <v>7640056.6200000001</v>
          </cell>
          <cell r="E6">
            <v>386384.2</v>
          </cell>
          <cell r="G6">
            <v>8026440.8200000003</v>
          </cell>
        </row>
        <row r="7">
          <cell r="A7" t="str">
            <v>010201</v>
          </cell>
          <cell r="B7" t="str">
            <v>NETO SADAŠNJA VRIJEDNOST BUDUĆIH ZAKUPA POSL.OBJEKATA</v>
          </cell>
          <cell r="C7">
            <v>401452.03</v>
          </cell>
          <cell r="E7">
            <v>59866.31</v>
          </cell>
          <cell r="F7">
            <v>26939.19</v>
          </cell>
          <cell r="G7">
            <v>434379.15</v>
          </cell>
        </row>
        <row r="8">
          <cell r="A8" t="str">
            <v>0102018</v>
          </cell>
          <cell r="B8" t="str">
            <v>NSV  ZAKUPA POSLOVNIH OBJEKATA-LOVĆEN ŽIVOTNA</v>
          </cell>
          <cell r="C8">
            <v>262638.44</v>
          </cell>
          <cell r="G8">
            <v>262638.44</v>
          </cell>
        </row>
        <row r="9">
          <cell r="A9" t="str">
            <v>01020188</v>
          </cell>
          <cell r="B9" t="str">
            <v>NSV ZAKUPA POSLOVNIH OBJEKATA-LOVĆEN AUTO</v>
          </cell>
          <cell r="C9">
            <v>156326.21</v>
          </cell>
          <cell r="F9">
            <v>12611.19</v>
          </cell>
          <cell r="G9">
            <v>143715.01999999999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1015100.9</v>
          </cell>
          <cell r="E10">
            <v>236523.8</v>
          </cell>
          <cell r="F10">
            <v>107627.74</v>
          </cell>
          <cell r="G10">
            <v>1143996.96</v>
          </cell>
        </row>
        <row r="11">
          <cell r="A11" t="str">
            <v>011021</v>
          </cell>
          <cell r="B11" t="str">
            <v>NABAVNA VRIJEDNOST OPREME ZA NEPOSREDNO OBAVLJANJE DJELATNOSTI OSIGURANJA-TRANSPORTNA SREDSTVA FINANSIJSKI LIZING</v>
          </cell>
          <cell r="C11">
            <v>51920</v>
          </cell>
          <cell r="G11">
            <v>51920</v>
          </cell>
        </row>
        <row r="12">
          <cell r="A12" t="str">
            <v>01103</v>
          </cell>
          <cell r="B12" t="str">
            <v>PTT OPREMA</v>
          </cell>
          <cell r="C12">
            <v>119111.61</v>
          </cell>
          <cell r="G12">
            <v>119111.61</v>
          </cell>
        </row>
        <row r="13">
          <cell r="A13" t="str">
            <v>01104</v>
          </cell>
          <cell r="B13" t="str">
            <v>KANCVELARIJSKI NAMJESTAJ</v>
          </cell>
          <cell r="C13">
            <v>701990.87</v>
          </cell>
          <cell r="G13">
            <v>701990.87</v>
          </cell>
        </row>
        <row r="14">
          <cell r="A14" t="str">
            <v>011041</v>
          </cell>
          <cell r="B14" t="str">
            <v>kance.i ostali namjestaj - drvo</v>
          </cell>
          <cell r="E14">
            <v>10220.33</v>
          </cell>
          <cell r="G14">
            <v>10220.33</v>
          </cell>
        </row>
        <row r="15">
          <cell r="A15" t="str">
            <v>011043</v>
          </cell>
          <cell r="B15" t="str">
            <v>kance.i ostali namjestaj - ostali matreijal</v>
          </cell>
          <cell r="E15">
            <v>3687.15</v>
          </cell>
          <cell r="G15">
            <v>3687.15</v>
          </cell>
        </row>
        <row r="16">
          <cell r="A16" t="str">
            <v>011044</v>
          </cell>
          <cell r="B16" t="str">
            <v>Ost.namj. i ostl. kance.oprema</v>
          </cell>
          <cell r="F16">
            <v>286.31</v>
          </cell>
          <cell r="G16">
            <v>-286.31</v>
          </cell>
        </row>
        <row r="17">
          <cell r="A17" t="str">
            <v>011045</v>
          </cell>
          <cell r="B17" t="str">
            <v>oprema za čuvanje novca i HOV</v>
          </cell>
          <cell r="E17">
            <v>337.82</v>
          </cell>
          <cell r="G17">
            <v>337.82</v>
          </cell>
        </row>
        <row r="18">
          <cell r="A18" t="str">
            <v>01105</v>
          </cell>
          <cell r="B18" t="str">
            <v>EL.RACUNARI I PRATECA OPREMA</v>
          </cell>
          <cell r="C18">
            <v>1224876.54</v>
          </cell>
          <cell r="E18">
            <v>59423.5</v>
          </cell>
          <cell r="F18">
            <v>4163.71</v>
          </cell>
          <cell r="G18">
            <v>1280136.33</v>
          </cell>
        </row>
        <row r="19">
          <cell r="A19" t="str">
            <v>011051</v>
          </cell>
          <cell r="B19" t="str">
            <v>EL.RAČUNARI I PRATEĆA OPREMA UZETA NA FINANSIJSKI LIZING</v>
          </cell>
          <cell r="C19">
            <v>99482.13</v>
          </cell>
          <cell r="G19">
            <v>99482.13</v>
          </cell>
        </row>
        <row r="20">
          <cell r="A20" t="str">
            <v>01106</v>
          </cell>
          <cell r="B20" t="str">
            <v>OSTALA OPREMA</v>
          </cell>
          <cell r="C20">
            <v>619950.81000000006</v>
          </cell>
          <cell r="G20">
            <v>619950.81000000006</v>
          </cell>
        </row>
        <row r="21">
          <cell r="A21" t="str">
            <v>011060</v>
          </cell>
          <cell r="B21" t="str">
            <v>ostala nepomenuta oprema-ostalo</v>
          </cell>
          <cell r="E21">
            <v>84301.64</v>
          </cell>
          <cell r="F21">
            <v>81747.600000000006</v>
          </cell>
          <cell r="G21">
            <v>2554.0399999999936</v>
          </cell>
        </row>
        <row r="22">
          <cell r="A22" t="str">
            <v>011061</v>
          </cell>
          <cell r="B22" t="str">
            <v>račun.i pisaće mašine-elektronske</v>
          </cell>
          <cell r="E22">
            <v>101.64</v>
          </cell>
          <cell r="G22">
            <v>101.64</v>
          </cell>
        </row>
        <row r="23">
          <cell r="A23" t="str">
            <v>011063</v>
          </cell>
          <cell r="B23" t="str">
            <v>oprema za grijanje</v>
          </cell>
          <cell r="E23">
            <v>75.05</v>
          </cell>
          <cell r="G23">
            <v>75.05</v>
          </cell>
        </row>
        <row r="24">
          <cell r="A24" t="str">
            <v>011064</v>
          </cell>
          <cell r="B24" t="str">
            <v>oprema za ventilaciju i hlađenje</v>
          </cell>
          <cell r="E24">
            <v>4808.3</v>
          </cell>
          <cell r="F24">
            <v>1045.1400000000001</v>
          </cell>
          <cell r="G24">
            <v>3763.16</v>
          </cell>
        </row>
        <row r="25">
          <cell r="A25" t="str">
            <v>011066</v>
          </cell>
          <cell r="B25" t="str">
            <v>oprema za snimanje i umnožavanje</v>
          </cell>
          <cell r="E25">
            <v>297.66000000000003</v>
          </cell>
          <cell r="F25">
            <v>1072.73</v>
          </cell>
          <cell r="G25">
            <v>-775.06999999999994</v>
          </cell>
        </row>
        <row r="26">
          <cell r="A26" t="str">
            <v>011068</v>
          </cell>
          <cell r="B26" t="str">
            <v>ostala nepomenuta oprema-elektronska</v>
          </cell>
          <cell r="E26">
            <v>17050.37</v>
          </cell>
          <cell r="F26">
            <v>827.28</v>
          </cell>
          <cell r="G26">
            <v>16223.089999999998</v>
          </cell>
        </row>
        <row r="27">
          <cell r="A27" t="str">
            <v>01107</v>
          </cell>
          <cell r="B27" t="str">
            <v>OPREMA ZA TEHNICKI PREGLED VOZILA</v>
          </cell>
          <cell r="C27">
            <v>857639.79</v>
          </cell>
          <cell r="E27">
            <v>1857.59</v>
          </cell>
          <cell r="G27">
            <v>859497.38</v>
          </cell>
        </row>
        <row r="28">
          <cell r="A28" t="str">
            <v>011071</v>
          </cell>
          <cell r="B28" t="str">
            <v>oprema za teh.pregled- mehanička</v>
          </cell>
          <cell r="E28">
            <v>966.28</v>
          </cell>
          <cell r="F28">
            <v>11309.84</v>
          </cell>
          <cell r="G28">
            <v>-10343.56</v>
          </cell>
        </row>
        <row r="29">
          <cell r="A29" t="str">
            <v>011072</v>
          </cell>
          <cell r="B29" t="str">
            <v>oprema za teh.pregled- hidraulična</v>
          </cell>
          <cell r="E29">
            <v>999.6</v>
          </cell>
          <cell r="F29">
            <v>999.6</v>
          </cell>
          <cell r="G29">
            <v>0</v>
          </cell>
        </row>
        <row r="30">
          <cell r="A30" t="str">
            <v>011073</v>
          </cell>
          <cell r="B30" t="str">
            <v>oprema za teh.pregled- elektronska</v>
          </cell>
          <cell r="E30">
            <v>32975.75</v>
          </cell>
          <cell r="F30">
            <v>33312.949999999997</v>
          </cell>
          <cell r="G30">
            <v>-337.19999999999709</v>
          </cell>
        </row>
        <row r="31">
          <cell r="A31" t="str">
            <v>011074</v>
          </cell>
          <cell r="B31" t="str">
            <v>oprema za teh.pregled- ostala</v>
          </cell>
          <cell r="E31">
            <v>149.94</v>
          </cell>
          <cell r="F31">
            <v>149.94</v>
          </cell>
          <cell r="G31">
            <v>0</v>
          </cell>
        </row>
        <row r="32">
          <cell r="A32" t="str">
            <v>01110</v>
          </cell>
          <cell r="B32" t="str">
            <v>Višak po popisu</v>
          </cell>
          <cell r="E32">
            <v>54565</v>
          </cell>
          <cell r="G32">
            <v>54565</v>
          </cell>
        </row>
        <row r="33">
          <cell r="A33" t="str">
            <v>01111</v>
          </cell>
          <cell r="B33" t="str">
            <v>Manjak po popisu</v>
          </cell>
          <cell r="F33">
            <v>43148.44</v>
          </cell>
          <cell r="G33">
            <v>-43148.44</v>
          </cell>
        </row>
        <row r="34">
          <cell r="A34" t="str">
            <v>01401</v>
          </cell>
          <cell r="B34" t="str">
            <v>Objekti za neposredno obavljanje djelatnosti osiguranja u Crnoj Gori u izgradnji odnosno izradi-zgrade u niksicu</v>
          </cell>
          <cell r="C34">
            <v>714799.95</v>
          </cell>
          <cell r="G34">
            <v>714799.95</v>
          </cell>
        </row>
        <row r="35">
          <cell r="A35" t="str">
            <v>01409</v>
          </cell>
          <cell r="B35" t="str">
            <v>ISPRAVKA VRIJEDNOSTI OBJEKATA ZA NEPOSREDNO OBAVLJANJE DJELATNOSTI OSIGURANJA U CRNOJ GORI U IZGRADNJI ODNOSNO IZRADI-ZGRADE U NIKSICU</v>
          </cell>
          <cell r="D35">
            <v>714799.95</v>
          </cell>
          <cell r="G35">
            <v>-714799.95</v>
          </cell>
        </row>
        <row r="36">
          <cell r="A36" t="str">
            <v>0160</v>
          </cell>
          <cell r="B36" t="str">
            <v>Investicione nekretnine u izgradnji i izradi u Crnoj Gori</v>
          </cell>
          <cell r="C36">
            <v>37050</v>
          </cell>
          <cell r="G36">
            <v>37050</v>
          </cell>
        </row>
        <row r="37">
          <cell r="A37" t="str">
            <v>01900</v>
          </cell>
          <cell r="B37" t="str">
            <v>Ispravka vrijednosti objekata za neposredno obavljanje djelatnosti osiguranja u Crnoj Gori zbog amortizacije</v>
          </cell>
          <cell r="D37">
            <v>2631600.25</v>
          </cell>
          <cell r="F37">
            <v>286866.17</v>
          </cell>
          <cell r="G37">
            <v>-2918466.42</v>
          </cell>
        </row>
        <row r="38">
          <cell r="A38" t="str">
            <v>0190011</v>
          </cell>
          <cell r="B38" t="str">
            <v>ISPRAVKA VRIJEDNOSTI NETO SADAŠNJE VRIJEDNOSTI BUDUĆIH ZAKUPA POSL.OBJEKATA-OSTALO</v>
          </cell>
          <cell r="D38">
            <v>122503.7</v>
          </cell>
          <cell r="E38">
            <v>5982.79</v>
          </cell>
          <cell r="F38">
            <v>113464.28</v>
          </cell>
          <cell r="G38">
            <v>-229985.19</v>
          </cell>
        </row>
        <row r="39">
          <cell r="A39" t="str">
            <v>0190018</v>
          </cell>
          <cell r="B39" t="str">
            <v>ISPRAVKA VRIJEDNOSTI  ZAKUPA POSLOVNIH OBJEKATA -LOVĆEN ŽIVOTNA</v>
          </cell>
          <cell r="D39">
            <v>64884.84</v>
          </cell>
          <cell r="F39">
            <v>64885.02</v>
          </cell>
          <cell r="G39">
            <v>-129769.85999999999</v>
          </cell>
        </row>
        <row r="40">
          <cell r="A40" t="str">
            <v>01900188</v>
          </cell>
          <cell r="B40" t="str">
            <v>ISPRAVKA VRIJEDNOSTI  ZAKUPA POSLOVNIH OBJEKATA -LOVĆEN AUTO</v>
          </cell>
          <cell r="D40">
            <v>15365.73</v>
          </cell>
          <cell r="E40">
            <v>9797.92</v>
          </cell>
          <cell r="F40">
            <v>17180.71</v>
          </cell>
          <cell r="G40">
            <v>-22748.519999999997</v>
          </cell>
        </row>
        <row r="41">
          <cell r="A41" t="str">
            <v>019002</v>
          </cell>
          <cell r="B41" t="str">
            <v>Ispr.vrij.obj. za dj.osig. od metala, drveta i ost</v>
          </cell>
          <cell r="F41">
            <v>90.72</v>
          </cell>
          <cell r="G41">
            <v>-90.72</v>
          </cell>
        </row>
        <row r="42">
          <cell r="A42" t="str">
            <v>01902</v>
          </cell>
          <cell r="B42" t="str">
            <v>Ispravka vrijednosti objekata za neposredno obavljanje djelatnosti osiguranja u Crnoj Gori usljed umanjenja</v>
          </cell>
          <cell r="D42">
            <v>48333.84</v>
          </cell>
          <cell r="F42">
            <v>97467.87</v>
          </cell>
          <cell r="G42">
            <v>-145801.71</v>
          </cell>
        </row>
        <row r="43">
          <cell r="A43" t="str">
            <v>019202</v>
          </cell>
          <cell r="B43" t="str">
            <v>Ispravka vrijednosti opreme za neposredno obavljanje djelatnosti osiguranja zbog amortizacije-transp.sredstva</v>
          </cell>
          <cell r="D43">
            <v>671141.61</v>
          </cell>
          <cell r="E43">
            <v>64925.13</v>
          </cell>
          <cell r="F43">
            <v>88890.29</v>
          </cell>
          <cell r="G43">
            <v>-695106.77</v>
          </cell>
        </row>
        <row r="44">
          <cell r="A44" t="str">
            <v>0192021</v>
          </cell>
          <cell r="B44" t="str">
            <v>ISPRAVKA VRIJEDNOSTI OPREME ZA NEPOSREDNO OBAVLJANJE DJELATNOSTI OSIGURANJA ZBOG AMORTIZACIJE-TRANSP.SREDSTVA FINANSIJSKI LIZING</v>
          </cell>
          <cell r="D44">
            <v>33434.239999999998</v>
          </cell>
          <cell r="G44">
            <v>-33434.239999999998</v>
          </cell>
        </row>
        <row r="45">
          <cell r="A45" t="str">
            <v>019203</v>
          </cell>
          <cell r="B45" t="str">
            <v>Ispravka vrijednosti opreme za neposredno obavljanje djelatnosti osiguranja zbog amortizacije-ptt oprema</v>
          </cell>
          <cell r="D45">
            <v>116634.64</v>
          </cell>
          <cell r="F45">
            <v>2523.86</v>
          </cell>
          <cell r="G45">
            <v>-119158.5</v>
          </cell>
        </row>
        <row r="46">
          <cell r="A46" t="str">
            <v>019204</v>
          </cell>
          <cell r="B46" t="str">
            <v>Ispravka vrijednosti opreme za neposredno obavljanje djelatnosti osiguranja zbog amortizacije-kanc.namjestaj</v>
          </cell>
          <cell r="D46">
            <v>650403.24</v>
          </cell>
          <cell r="G46">
            <v>-650403.24</v>
          </cell>
        </row>
        <row r="47">
          <cell r="A47" t="str">
            <v>0192041</v>
          </cell>
          <cell r="B47" t="str">
            <v>ispr.vrijed.kance.i ostali namjestaj - drvo</v>
          </cell>
          <cell r="F47">
            <v>9164.7199999999993</v>
          </cell>
          <cell r="G47">
            <v>-9164.7199999999993</v>
          </cell>
        </row>
        <row r="48">
          <cell r="A48" t="str">
            <v>0192043</v>
          </cell>
          <cell r="B48" t="str">
            <v>isp.vrij.kancel.i ostali namjestaj-ostali materija</v>
          </cell>
          <cell r="F48">
            <v>4398.6000000000004</v>
          </cell>
          <cell r="G48">
            <v>-4398.6000000000004</v>
          </cell>
        </row>
        <row r="49">
          <cell r="A49" t="str">
            <v>0192044</v>
          </cell>
          <cell r="B49" t="str">
            <v>ispra.vrij.ostal.namje.i ost.kanc.oprema</v>
          </cell>
          <cell r="E49">
            <v>286.31</v>
          </cell>
          <cell r="F49">
            <v>223.8</v>
          </cell>
          <cell r="G49">
            <v>62.509999999999991</v>
          </cell>
        </row>
        <row r="50">
          <cell r="A50" t="str">
            <v>0192045</v>
          </cell>
          <cell r="B50" t="str">
            <v>isp.vrij.-oprema za čuvanje novca i HOV</v>
          </cell>
          <cell r="F50">
            <v>21.36</v>
          </cell>
          <cell r="G50">
            <v>-21.36</v>
          </cell>
        </row>
        <row r="51">
          <cell r="A51" t="str">
            <v>019205</v>
          </cell>
          <cell r="B51" t="str">
            <v>Ispravka vrijednosti opreme za neposredno obavljanje djelatnosti osiguranja zbog amortizacije-el.racunari</v>
          </cell>
          <cell r="D51">
            <v>1064305.95</v>
          </cell>
          <cell r="E51">
            <v>540.11</v>
          </cell>
          <cell r="F51">
            <v>89371.39</v>
          </cell>
          <cell r="G51">
            <v>-1153137.2299999997</v>
          </cell>
        </row>
        <row r="52">
          <cell r="A52" t="str">
            <v>0192051</v>
          </cell>
          <cell r="B52" t="str">
            <v>ISPRAVKA VRIJEDNOSTI OPREME ZA NEPOSREDNO OBAVLJANJE DJELATNOSTI OSIGURANJA ZBOG AMORTIZACIJE-EL.RACUNARI UZETE NA FINANASIJSKI LIZING</v>
          </cell>
          <cell r="D52">
            <v>99494.71</v>
          </cell>
          <cell r="G52">
            <v>-99494.71</v>
          </cell>
        </row>
        <row r="53">
          <cell r="A53" t="str">
            <v>019206</v>
          </cell>
          <cell r="B53" t="str">
            <v>Ispravka vrijednosti opreme za neposredno obavljanje djelatnosti osiguranja zbog amortizacije-ostala oprema</v>
          </cell>
          <cell r="D53">
            <v>498951.38</v>
          </cell>
          <cell r="G53">
            <v>-498951.38</v>
          </cell>
        </row>
        <row r="54">
          <cell r="A54" t="str">
            <v>0192060</v>
          </cell>
          <cell r="B54" t="str">
            <v>ispr.vrij.ostala nepomenuta opr.-ostalo</v>
          </cell>
          <cell r="E54">
            <v>4380.6499999999996</v>
          </cell>
          <cell r="F54">
            <v>14190.47</v>
          </cell>
          <cell r="G54">
            <v>-9809.82</v>
          </cell>
        </row>
        <row r="55">
          <cell r="A55" t="str">
            <v>0192061</v>
          </cell>
          <cell r="B55" t="str">
            <v>isprav.vrijed.računske i pisa.masin-elektronske</v>
          </cell>
          <cell r="F55">
            <v>58.42</v>
          </cell>
          <cell r="G55">
            <v>-58.42</v>
          </cell>
        </row>
        <row r="56">
          <cell r="A56" t="str">
            <v>0192063</v>
          </cell>
          <cell r="B56" t="str">
            <v>isp.vrij.-oprema za grijanje</v>
          </cell>
          <cell r="F56">
            <v>529.67999999999995</v>
          </cell>
          <cell r="G56">
            <v>-529.67999999999995</v>
          </cell>
        </row>
        <row r="57">
          <cell r="A57" t="str">
            <v>0192064</v>
          </cell>
          <cell r="B57" t="str">
            <v>isp.vrij.-oprema za ventilaciju i hlađenje</v>
          </cell>
          <cell r="F57">
            <v>6068.54</v>
          </cell>
          <cell r="G57">
            <v>-6068.54</v>
          </cell>
        </row>
        <row r="58">
          <cell r="A58" t="str">
            <v>0192065</v>
          </cell>
          <cell r="B58" t="str">
            <v>isp.vrij.-oprema za održavanje</v>
          </cell>
          <cell r="F58">
            <v>4536.6000000000004</v>
          </cell>
          <cell r="G58">
            <v>-4536.6000000000004</v>
          </cell>
        </row>
        <row r="59">
          <cell r="A59" t="str">
            <v>0192066</v>
          </cell>
          <cell r="B59" t="str">
            <v>isp.vrij.-oprema za snimanje i umnožavanje</v>
          </cell>
          <cell r="E59">
            <v>1072.73</v>
          </cell>
          <cell r="F59">
            <v>7520.55</v>
          </cell>
          <cell r="G59">
            <v>-6447.82</v>
          </cell>
        </row>
        <row r="60">
          <cell r="A60" t="str">
            <v>0192068</v>
          </cell>
          <cell r="B60" t="str">
            <v>ispr.vrij.ostala nepomenuta opr.-elektronska</v>
          </cell>
          <cell r="E60">
            <v>827.28</v>
          </cell>
          <cell r="F60">
            <v>16339.35</v>
          </cell>
          <cell r="G60">
            <v>-15512.07</v>
          </cell>
        </row>
        <row r="61">
          <cell r="A61" t="str">
            <v>019207</v>
          </cell>
          <cell r="B61" t="str">
            <v>Ispravka vrijednosti opreme za neposredno obavljanje djelatnosti osiguranja zbog amortizacije-tehn.pregled</v>
          </cell>
          <cell r="D61">
            <v>673552.3</v>
          </cell>
          <cell r="G61">
            <v>-673552.3</v>
          </cell>
        </row>
        <row r="62">
          <cell r="A62" t="str">
            <v>0192071</v>
          </cell>
          <cell r="B62" t="str">
            <v>ispra.vrijed.oprema za tehnič.pregled- mehanička</v>
          </cell>
          <cell r="E62">
            <v>2213.96</v>
          </cell>
          <cell r="F62">
            <v>16600.32</v>
          </cell>
          <cell r="G62">
            <v>-14386.36</v>
          </cell>
        </row>
        <row r="63">
          <cell r="A63" t="str">
            <v>0192072</v>
          </cell>
          <cell r="B63" t="str">
            <v>ispra.vrijed.oprema za tehnič.pregled- hidraulična</v>
          </cell>
          <cell r="E63">
            <v>174.65</v>
          </cell>
          <cell r="F63">
            <v>8662.49</v>
          </cell>
          <cell r="G63">
            <v>-8487.84</v>
          </cell>
        </row>
        <row r="64">
          <cell r="A64" t="str">
            <v>0192073</v>
          </cell>
          <cell r="B64" t="str">
            <v>ispra.vrijed.oprema za tehnič.pregled- elektronska</v>
          </cell>
          <cell r="E64">
            <v>5303.41</v>
          </cell>
          <cell r="F64">
            <v>47884.49</v>
          </cell>
          <cell r="G64">
            <v>-42581.08</v>
          </cell>
        </row>
        <row r="65">
          <cell r="A65" t="str">
            <v>0192074</v>
          </cell>
          <cell r="B65" t="str">
            <v>ispra.vrijed.oprema za tehnič.pregled- elektronska</v>
          </cell>
          <cell r="E65">
            <v>19.7</v>
          </cell>
          <cell r="F65">
            <v>541.33000000000004</v>
          </cell>
          <cell r="G65">
            <v>-521.63</v>
          </cell>
        </row>
        <row r="66">
          <cell r="A66" t="str">
            <v>02201</v>
          </cell>
          <cell r="B66" t="str">
            <v>AKCIJE KOJIMA SE TRGUJE NA ORGANIZOVANOM TRŽIŠTU HARTIJA OD VRIJEDNOSTI (OSIM AKCIJA NA KONTU 0231)-DUNAV RE</v>
          </cell>
          <cell r="C66">
            <v>73050.429999999993</v>
          </cell>
          <cell r="E66">
            <v>29121.66</v>
          </cell>
          <cell r="F66">
            <v>164.09</v>
          </cell>
          <cell r="G66">
            <v>102008</v>
          </cell>
        </row>
        <row r="67">
          <cell r="A67" t="str">
            <v>0239</v>
          </cell>
          <cell r="B67" t="str">
            <v>Ispravka vrijednosti hartija od vrijednosti usljed umanjenja</v>
          </cell>
          <cell r="F67">
            <v>211</v>
          </cell>
          <cell r="G67">
            <v>-211</v>
          </cell>
        </row>
        <row r="68">
          <cell r="A68" t="str">
            <v>02395</v>
          </cell>
          <cell r="B68" t="str">
            <v>DUGOROČNA POSLOVNA POTRAŽIVANJA PO OSNOVU OSIGURAVAJUĆIH ODNOSA</v>
          </cell>
          <cell r="E68">
            <v>-0.02</v>
          </cell>
          <cell r="G68">
            <v>-0.02</v>
          </cell>
        </row>
        <row r="69">
          <cell r="A69" t="str">
            <v>0242</v>
          </cell>
          <cell r="B69" t="str">
            <v>Ulaganje u plemenite metale, drago kamenje, umjetnička djela i slično</v>
          </cell>
          <cell r="C69">
            <v>243469.6</v>
          </cell>
          <cell r="E69">
            <v>18500</v>
          </cell>
          <cell r="G69">
            <v>261969.6</v>
          </cell>
        </row>
        <row r="70">
          <cell r="A70" t="str">
            <v>02429</v>
          </cell>
          <cell r="B70" t="str">
            <v>ISPRAVKA VRIJEDNOSTI DUGOROČNIH DEPOZITA I DRUGIH DUGOROČNIH FINANSIJSKIH ULAGANJA USLJED UMANJENJA-UMJETNIČKA DJELA</v>
          </cell>
          <cell r="D70">
            <v>48375.199999999997</v>
          </cell>
          <cell r="G70">
            <v>-48375.199999999997</v>
          </cell>
        </row>
        <row r="71">
          <cell r="A71" t="str">
            <v>0247</v>
          </cell>
          <cell r="B71" t="str">
            <v>Druga dugoročna finansijska ulaganja</v>
          </cell>
          <cell r="C71">
            <v>831177.02</v>
          </cell>
          <cell r="E71">
            <v>144269.29999999999</v>
          </cell>
          <cell r="F71">
            <v>180312.01</v>
          </cell>
          <cell r="G71">
            <v>795134.31</v>
          </cell>
        </row>
        <row r="72">
          <cell r="A72" t="str">
            <v>02470</v>
          </cell>
          <cell r="B72" t="str">
            <v>DRUGA DUGOROČNA FINANSIJSKA ULAGANJA-POTRAZIVANJA ZA STAMBENE KREDITE</v>
          </cell>
          <cell r="C72">
            <v>4393.17</v>
          </cell>
          <cell r="D72">
            <v>0.09</v>
          </cell>
          <cell r="E72">
            <v>-3398.49</v>
          </cell>
          <cell r="F72">
            <v>994.59</v>
          </cell>
          <cell r="G72">
            <v>0</v>
          </cell>
        </row>
        <row r="73">
          <cell r="A73" t="str">
            <v>02478</v>
          </cell>
          <cell r="B73" t="str">
            <v>DRUGA DUGOROČNA FINANSIJSKA ULAGANJA-LOVĆEN AUTO</v>
          </cell>
          <cell r="C73">
            <v>696494.96</v>
          </cell>
          <cell r="D73">
            <v>345985.13</v>
          </cell>
          <cell r="E73">
            <v>-350509.83</v>
          </cell>
          <cell r="G73">
            <v>-5.8207660913467407E-11</v>
          </cell>
        </row>
        <row r="74">
          <cell r="A74" t="str">
            <v>0249</v>
          </cell>
          <cell r="B74" t="str">
            <v>Ispravka vrijednosti dugoročnih depozita i drugih dugoročnih finansijskih ulaganja usljed umanjenja</v>
          </cell>
          <cell r="D74">
            <v>17193.310000000001</v>
          </cell>
          <cell r="E74">
            <v>6213.39</v>
          </cell>
          <cell r="F74">
            <v>10344.950000000001</v>
          </cell>
          <cell r="G74">
            <v>-21324.870000000003</v>
          </cell>
        </row>
        <row r="75">
          <cell r="A75" t="str">
            <v>02490</v>
          </cell>
          <cell r="B75" t="str">
            <v>ISPRAVKA VRIJEDNOSTI DUGOROČNIH DEPOZITA I DRUGIH DUGOROČNIH FINANSIJSKIH ULAGANJA USLJED DISKONTOVANJA-STAMBENI KREDITI</v>
          </cell>
          <cell r="D75">
            <v>6724.56</v>
          </cell>
          <cell r="F75">
            <v>-6724.56</v>
          </cell>
          <cell r="G75">
            <v>0</v>
          </cell>
        </row>
        <row r="76">
          <cell r="A76" t="str">
            <v>02501</v>
          </cell>
          <cell r="B76" t="str">
            <v>Ulaganja u objekte</v>
          </cell>
          <cell r="C76">
            <v>39872.32</v>
          </cell>
          <cell r="G76">
            <v>39872.32</v>
          </cell>
        </row>
        <row r="77">
          <cell r="A77" t="str">
            <v>02509</v>
          </cell>
          <cell r="B77" t="str">
            <v>ISPRAVKA VRIJEDNOSTI ULAGANJA U OBJEKTE  KOJE NE SLUŽE ZA POKRIĆE TEHNIČKIH REZERVI</v>
          </cell>
          <cell r="D77">
            <v>664.54</v>
          </cell>
          <cell r="F77">
            <v>4162.4399999999996</v>
          </cell>
          <cell r="G77">
            <v>-4826.9799999999996</v>
          </cell>
        </row>
        <row r="78">
          <cell r="A78" t="str">
            <v>02520</v>
          </cell>
          <cell r="B78" t="str">
            <v>Nabavna vrijednost drugih nekretnina, postrojenja i opreme koji nisu namijenjeni za neposredno obavljanje djelatnosti osiguranja</v>
          </cell>
          <cell r="E78">
            <v>54853.14</v>
          </cell>
          <cell r="G78">
            <v>54853.14</v>
          </cell>
        </row>
        <row r="79">
          <cell r="A79" t="str">
            <v>02600</v>
          </cell>
          <cell r="B79" t="str">
            <v>UDJELI U PRIVREDNIM DRUŠTVIMA-LOVĆEN AUTO DOO</v>
          </cell>
          <cell r="C79">
            <v>11450000</v>
          </cell>
          <cell r="E79">
            <v>700000</v>
          </cell>
          <cell r="G79">
            <v>12150000</v>
          </cell>
        </row>
        <row r="80">
          <cell r="A80" t="str">
            <v>026001</v>
          </cell>
          <cell r="B80" t="str">
            <v>UDJELI U PRIVREDNIM DRUŠTVIMA-NACIONALNI BIRO OSIGURAVAČA CRNE GORE</v>
          </cell>
          <cell r="C80">
            <v>50000</v>
          </cell>
          <cell r="G80">
            <v>50000</v>
          </cell>
        </row>
        <row r="81">
          <cell r="A81" t="str">
            <v>02690</v>
          </cell>
          <cell r="B81" t="str">
            <v>ISPRAVKA VRIJEDNOSTI ULAGANJA U UDJELE U DRUŠTVIMA USLJED UMANJENJA-LOVĆEN AUTO</v>
          </cell>
          <cell r="D81">
            <v>11450000</v>
          </cell>
          <cell r="F81">
            <v>700000</v>
          </cell>
          <cell r="G81">
            <v>-12150000</v>
          </cell>
        </row>
        <row r="82">
          <cell r="A82" t="str">
            <v>071012</v>
          </cell>
          <cell r="B82" t="str">
            <v>EURO OBVEZNICE MONTENEGRO 20.05.2019. KOJIMA SE TRGUJE NA ORGANIZOVANOM TRŽIŠTU HARTIJA OD VRIJEDNOSTI</v>
          </cell>
          <cell r="C82">
            <v>0.01</v>
          </cell>
          <cell r="G82">
            <v>0.01</v>
          </cell>
        </row>
        <row r="83">
          <cell r="A83" t="str">
            <v>071014</v>
          </cell>
          <cell r="B83" t="str">
            <v>OBVEZNICE, ODNOSNO DRUGE DUŽNIČKE HARTIJE OD VRIJEDNOSTI, KOJIMA SE TRGUJE NA ORGANIZOVANOM TRŽIŠTU HARTIJA OD VRIJEDNOSTI-EURO OBVEZNICE CG-10.03.2021.</v>
          </cell>
          <cell r="C83">
            <v>4076999.36</v>
          </cell>
          <cell r="F83">
            <v>1045384.45</v>
          </cell>
          <cell r="G83">
            <v>3031614.91</v>
          </cell>
        </row>
        <row r="84">
          <cell r="A84" t="str">
            <v>0710141</v>
          </cell>
          <cell r="B84" t="str">
            <v>EURO OBVEZNICE CG-10.03.2021.-REVALORIZACIJA</v>
          </cell>
          <cell r="C84">
            <v>195629.22</v>
          </cell>
          <cell r="E84">
            <v>12042.68</v>
          </cell>
          <cell r="F84">
            <v>189258.27</v>
          </cell>
          <cell r="G84">
            <v>18413.630000000005</v>
          </cell>
        </row>
        <row r="85">
          <cell r="A85" t="str">
            <v>0710142</v>
          </cell>
          <cell r="B85" t="str">
            <v>EURO OBVEZNICE CG-10.03.2021.-AMORTIZACIJA RAZLIKE</v>
          </cell>
          <cell r="D85">
            <v>125992.58</v>
          </cell>
          <cell r="E85">
            <v>54393.37</v>
          </cell>
          <cell r="F85">
            <v>54388.33</v>
          </cell>
          <cell r="G85">
            <v>-125987.54</v>
          </cell>
        </row>
        <row r="86">
          <cell r="A86" t="str">
            <v>071015</v>
          </cell>
          <cell r="B86" t="str">
            <v>OBVEZNICE, ODNOSNO DRUGE DUŽNIČKE HARTIJE OD VRIJEDNOSTI, KOJIMA SE TRGUJE NA ORGANIZOVANOM TRŽIŠTU HARTIJA OD VRIJEDNOSTI-EURO OBVEZNICE CG-21.04.2025.</v>
          </cell>
          <cell r="C86">
            <v>6249131</v>
          </cell>
          <cell r="G86">
            <v>6249131</v>
          </cell>
        </row>
        <row r="87">
          <cell r="A87" t="str">
            <v>0710151</v>
          </cell>
          <cell r="B87" t="str">
            <v>EURO OBVEZNICE CG-21.04.2025..-REVALORIZACIJA</v>
          </cell>
          <cell r="C87">
            <v>467312.7</v>
          </cell>
          <cell r="E87">
            <v>275689.92</v>
          </cell>
          <cell r="F87">
            <v>566504.56000000006</v>
          </cell>
          <cell r="G87">
            <v>176498.05999999994</v>
          </cell>
        </row>
        <row r="88">
          <cell r="A88" t="str">
            <v>0710152</v>
          </cell>
          <cell r="B88" t="str">
            <v>EURO OBVEZNICE CG-21.04.2025..-AMORTIZACIJA RAZLIKE</v>
          </cell>
          <cell r="C88">
            <v>10003.299999999999</v>
          </cell>
          <cell r="E88">
            <v>6684.64</v>
          </cell>
          <cell r="G88">
            <v>16687.939999999999</v>
          </cell>
        </row>
        <row r="89">
          <cell r="A89" t="str">
            <v>071016</v>
          </cell>
          <cell r="B89" t="str">
            <v>OBVEZNICE, ODNOSNO DRUGE DUŽNIČKE HARTIJE OD VRIJEDNOSTI, KOJIMA SE TRGUJE NA ORGANIZOVANOM TRŽIŠTU HARTIJA OD VRIJEDNOSTI-EURO OBVEZNICE CG-22.04.2026..</v>
          </cell>
          <cell r="C89">
            <v>2208585.94</v>
          </cell>
          <cell r="G89">
            <v>2208585.94</v>
          </cell>
        </row>
        <row r="90">
          <cell r="A90" t="str">
            <v>0710161</v>
          </cell>
          <cell r="B90" t="str">
            <v>EURO OBVEZNICE CG-22.04.2026..-REVALORIZACIJA</v>
          </cell>
          <cell r="C90">
            <v>93067.41</v>
          </cell>
          <cell r="E90">
            <v>90084.38</v>
          </cell>
          <cell r="F90">
            <v>129700.51</v>
          </cell>
          <cell r="G90">
            <v>53451.280000000013</v>
          </cell>
        </row>
        <row r="91">
          <cell r="A91" t="str">
            <v>0710162</v>
          </cell>
          <cell r="B91" t="str">
            <v>EURO OBVEZNICE CG-22.04.2026.-AMORTIZACIJA RAZLIKE</v>
          </cell>
          <cell r="D91">
            <v>707.49</v>
          </cell>
          <cell r="E91">
            <v>444.25</v>
          </cell>
          <cell r="F91">
            <v>1744.31</v>
          </cell>
          <cell r="G91">
            <v>-2007.55</v>
          </cell>
        </row>
        <row r="92">
          <cell r="A92" t="str">
            <v>071017</v>
          </cell>
          <cell r="B92" t="str">
            <v>OBVEZNICE, ODNOSNO DRUGE DUŽNIČKE HARTIJE OD VRIJEDNOSTI, KOJIMA SE TRGUJE NA ORGANIZOVANOM TRŽIŠTU HARTIJA OD VRIJEDNOSTI-EURO OBVEZNICE CG-10.03.2029.</v>
          </cell>
          <cell r="C92">
            <v>6489526</v>
          </cell>
          <cell r="E92">
            <v>508060</v>
          </cell>
          <cell r="G92">
            <v>6997586</v>
          </cell>
        </row>
        <row r="93">
          <cell r="A93" t="str">
            <v>0710171</v>
          </cell>
          <cell r="B93" t="str">
            <v>EURO OBVEZNICE CG-10.03.2029.-REVALORIZACIJA</v>
          </cell>
          <cell r="C93">
            <v>73807.08</v>
          </cell>
          <cell r="E93">
            <v>574746.65</v>
          </cell>
          <cell r="F93">
            <v>916920.71</v>
          </cell>
          <cell r="G93">
            <v>-268366.98</v>
          </cell>
        </row>
        <row r="94">
          <cell r="A94" t="str">
            <v>0710172</v>
          </cell>
          <cell r="B94" t="str">
            <v>EURO OBVEZNICE CG-10.03.2029.-AMORTIZACIJA RAZLIKE</v>
          </cell>
          <cell r="C94">
            <v>5617.06</v>
          </cell>
          <cell r="E94">
            <v>11063.08</v>
          </cell>
          <cell r="G94">
            <v>16680.14</v>
          </cell>
        </row>
        <row r="95">
          <cell r="A95" t="str">
            <v>071018</v>
          </cell>
          <cell r="B95" t="str">
            <v>EURO OBVEZNICE CG-22.04.2024</v>
          </cell>
          <cell r="C95">
            <v>2026031.84</v>
          </cell>
          <cell r="G95">
            <v>2026031.84</v>
          </cell>
        </row>
        <row r="96">
          <cell r="A96" t="str">
            <v>0710181</v>
          </cell>
          <cell r="B96" t="str">
            <v>EURO OBVEZNICE CG-22.04.2024.-REVALORIZACIJA</v>
          </cell>
          <cell r="C96">
            <v>111222.26</v>
          </cell>
          <cell r="E96">
            <v>100663.55</v>
          </cell>
          <cell r="F96">
            <v>189191.85</v>
          </cell>
          <cell r="G96">
            <v>22693.959999999992</v>
          </cell>
        </row>
        <row r="97">
          <cell r="A97" t="str">
            <v>0710182</v>
          </cell>
          <cell r="B97" t="str">
            <v>EURO OBVEZNICE CG-22.04.2024.-AMORTIZACIJA RAZLIKE</v>
          </cell>
          <cell r="D97">
            <v>714.07</v>
          </cell>
          <cell r="F97">
            <v>5661.66</v>
          </cell>
          <cell r="G97">
            <v>-6375.73</v>
          </cell>
        </row>
        <row r="98">
          <cell r="A98" t="str">
            <v>071019</v>
          </cell>
          <cell r="B98" t="str">
            <v>EURO OBVEZNICE CG-16.12.2027.</v>
          </cell>
          <cell r="E98">
            <v>995341.5</v>
          </cell>
          <cell r="G98">
            <v>995341.5</v>
          </cell>
        </row>
        <row r="99">
          <cell r="A99" t="str">
            <v>0710191</v>
          </cell>
          <cell r="B99" t="str">
            <v>EURO OBVEZNICE CG-16.12.2027.-REVALORIZACIJA</v>
          </cell>
          <cell r="F99">
            <v>14195.6</v>
          </cell>
          <cell r="G99">
            <v>-14195.6</v>
          </cell>
        </row>
        <row r="100">
          <cell r="A100" t="str">
            <v>0710192</v>
          </cell>
          <cell r="B100" t="str">
            <v>EURO OBVEZNICE CG-16.12.2027.-AMORTIZACIJA RAZLIKE</v>
          </cell>
          <cell r="E100">
            <v>554.1</v>
          </cell>
          <cell r="G100">
            <v>554.1</v>
          </cell>
        </row>
        <row r="101">
          <cell r="A101" t="str">
            <v>07204</v>
          </cell>
          <cell r="B101" t="str">
            <v>AKCIJE KOJIMA SE TRGUJE NA ORGANIZOVANOM TRŽIŠTU HARTIJA OD VRIJEDNOSTI- LUKA BAR</v>
          </cell>
          <cell r="C101">
            <v>758.16</v>
          </cell>
          <cell r="E101">
            <v>284.31</v>
          </cell>
          <cell r="F101">
            <v>221.13</v>
          </cell>
          <cell r="G101">
            <v>821.34</v>
          </cell>
        </row>
        <row r="102">
          <cell r="A102" t="str">
            <v>07205</v>
          </cell>
          <cell r="B102" t="str">
            <v>AKCIJE KOJIMA SE TRGUJE NA ORGANIZOVANOM TRŽIŠTU HARTIJA OD VRIJEDNOSTI- PRVA BANKA</v>
          </cell>
          <cell r="C102">
            <v>308059.2</v>
          </cell>
          <cell r="F102">
            <v>14452.16</v>
          </cell>
          <cell r="G102">
            <v>293607.04000000004</v>
          </cell>
        </row>
        <row r="103">
          <cell r="A103" t="str">
            <v>0751</v>
          </cell>
          <cell r="B103" t="str">
            <v>Investicione nekretnine vrijednovane po modelu nabavne vrijednosti</v>
          </cell>
          <cell r="C103">
            <v>3231783.49</v>
          </cell>
          <cell r="E103">
            <v>-2481.27</v>
          </cell>
          <cell r="F103">
            <v>2199.0700000000002</v>
          </cell>
          <cell r="G103">
            <v>3227103.1500000004</v>
          </cell>
        </row>
        <row r="104">
          <cell r="A104" t="str">
            <v>07510</v>
          </cell>
          <cell r="B104" t="str">
            <v>Ulaganja u zemljišta</v>
          </cell>
          <cell r="C104">
            <v>128775.4</v>
          </cell>
          <cell r="G104">
            <v>128775.4</v>
          </cell>
        </row>
        <row r="105">
          <cell r="A105" t="str">
            <v>075111</v>
          </cell>
          <cell r="B105" t="str">
            <v>Investicione nekretnine po NV - poslovne zgrade od betona, kamena i opeke</v>
          </cell>
          <cell r="E105">
            <v>-78808.12</v>
          </cell>
          <cell r="F105">
            <v>304069.46999999997</v>
          </cell>
          <cell r="G105">
            <v>-382877.58999999997</v>
          </cell>
        </row>
        <row r="106">
          <cell r="A106" t="str">
            <v>0758</v>
          </cell>
          <cell r="B106" t="str">
            <v>Ispravka vrijednosti investicionih nekretnina zbog amortizacije</v>
          </cell>
          <cell r="D106">
            <v>402553.34</v>
          </cell>
          <cell r="F106">
            <v>-4680.3599999999997</v>
          </cell>
          <cell r="G106">
            <v>-397872.98000000004</v>
          </cell>
        </row>
        <row r="107">
          <cell r="A107" t="str">
            <v>07581</v>
          </cell>
          <cell r="B107" t="str">
            <v>ispr.vrij.inv.nekret.posl.zgrd.beton ,kamen, opeka</v>
          </cell>
          <cell r="E107">
            <v>131426.09</v>
          </cell>
          <cell r="F107">
            <v>-1154.28</v>
          </cell>
          <cell r="G107">
            <v>132580.37</v>
          </cell>
        </row>
        <row r="108">
          <cell r="A108" t="str">
            <v>07583</v>
          </cell>
          <cell r="B108" t="str">
            <v>ispr.vrij.inv.nekret.stan. i kuće bet.kamen opeka</v>
          </cell>
          <cell r="F108">
            <v>890</v>
          </cell>
          <cell r="G108">
            <v>-890</v>
          </cell>
        </row>
        <row r="109">
          <cell r="A109" t="str">
            <v>0759</v>
          </cell>
          <cell r="B109" t="str">
            <v>ISPRAVKA VRIJEDNOSTI INVESTICIONIH NEKRETNINA USLJED UMANJENJA-ZEMLJIŠTE</v>
          </cell>
          <cell r="D109">
            <v>18461.400000000001</v>
          </cell>
          <cell r="F109">
            <v>34184</v>
          </cell>
          <cell r="G109">
            <v>-52645.4</v>
          </cell>
        </row>
        <row r="110">
          <cell r="A110" t="str">
            <v>07590</v>
          </cell>
          <cell r="B110" t="str">
            <v>ISPRAVKA VRIJEDNOSTI INVESTICIONIH NEKRETNINA USLJED UMANJENJA-ZGRADE</v>
          </cell>
          <cell r="D110">
            <v>1013276.02</v>
          </cell>
          <cell r="F110">
            <v>26095.17</v>
          </cell>
          <cell r="G110">
            <v>-1039371.1900000001</v>
          </cell>
        </row>
        <row r="111">
          <cell r="A111" t="str">
            <v>08020</v>
          </cell>
          <cell r="B111" t="str">
            <v>AKCIJE GRUPE DRUŠTAVA KOJE ULAZE U SASTAV IMOVINE ZA POKRIĆE TEHNIČKIH REZERVI NEŽIVOTNIH OSIGURANJA-LOVĆEN ŽIVOTNA OSIGURANJA</v>
          </cell>
          <cell r="C111">
            <v>1580000</v>
          </cell>
          <cell r="G111">
            <v>1580000</v>
          </cell>
        </row>
        <row r="112">
          <cell r="A112" t="str">
            <v>1000</v>
          </cell>
          <cell r="B112" t="str">
            <v>Eurska sredstva u blagajni</v>
          </cell>
          <cell r="C112">
            <v>41.66</v>
          </cell>
          <cell r="F112">
            <v>38.9</v>
          </cell>
          <cell r="G112">
            <v>2.759999999999998</v>
          </cell>
        </row>
        <row r="113">
          <cell r="A113" t="str">
            <v>1110</v>
          </cell>
          <cell r="B113" t="str">
            <v>Gotovinska sredstva na transakcionim računima za neživotna osiguranja</v>
          </cell>
          <cell r="C113">
            <v>822349.73</v>
          </cell>
          <cell r="E113">
            <v>49742040.030000001</v>
          </cell>
          <cell r="F113">
            <v>47755829.469999999</v>
          </cell>
          <cell r="G113">
            <v>2808560.2899999991</v>
          </cell>
        </row>
        <row r="114">
          <cell r="A114" t="str">
            <v>1180</v>
          </cell>
          <cell r="B114" t="str">
            <v>Druga gotovinska sredstva-za transakcije sa inostranstvom-devizni racun za euro 978</v>
          </cell>
          <cell r="C114">
            <v>24120.38</v>
          </cell>
          <cell r="E114">
            <v>10816579.560000001</v>
          </cell>
          <cell r="F114">
            <v>10798819.76</v>
          </cell>
          <cell r="G114">
            <v>41880.180000001565</v>
          </cell>
        </row>
        <row r="115">
          <cell r="A115" t="str">
            <v>1188</v>
          </cell>
          <cell r="B115" t="str">
            <v>APOLLO Prolazni konto za pogresne uplate i isplate</v>
          </cell>
          <cell r="E115">
            <v>289636.7</v>
          </cell>
          <cell r="F115">
            <v>289636.7</v>
          </cell>
          <cell r="G115">
            <v>0</v>
          </cell>
        </row>
        <row r="116">
          <cell r="A116" t="str">
            <v>11891</v>
          </cell>
          <cell r="B116" t="str">
            <v>DRUGA GOTOVINSKA SREDSTVA-DEPOZITI DO MJESEC DANA</v>
          </cell>
          <cell r="C116">
            <v>1400000</v>
          </cell>
          <cell r="F116">
            <v>1400000</v>
          </cell>
          <cell r="G116">
            <v>0</v>
          </cell>
        </row>
        <row r="117">
          <cell r="A117" t="str">
            <v>1199</v>
          </cell>
          <cell r="B117" t="str">
            <v>PROLAZNI KONTO ZA POGRESNE UPLATE I ISPLATE</v>
          </cell>
          <cell r="C117">
            <v>846470.31</v>
          </cell>
          <cell r="D117">
            <v>846470.31</v>
          </cell>
          <cell r="G117">
            <v>0</v>
          </cell>
        </row>
        <row r="118">
          <cell r="A118" t="str">
            <v>1200</v>
          </cell>
          <cell r="B118" t="str">
            <v>Potraživanja od osiguranika u državi-pravna lica</v>
          </cell>
          <cell r="C118">
            <v>5666202.2000000002</v>
          </cell>
          <cell r="E118">
            <v>21240396.670000002</v>
          </cell>
          <cell r="F118">
            <v>21727972.43</v>
          </cell>
          <cell r="G118">
            <v>5178626.4400000013</v>
          </cell>
        </row>
        <row r="119">
          <cell r="A119" t="str">
            <v>1201</v>
          </cell>
          <cell r="B119" t="str">
            <v>Potraživanja od osiguranika u državi-fizička lica</v>
          </cell>
          <cell r="C119">
            <v>1278016.06</v>
          </cell>
          <cell r="E119">
            <v>12660935.59</v>
          </cell>
          <cell r="F119">
            <v>12775331.57</v>
          </cell>
          <cell r="G119">
            <v>1163620.08</v>
          </cell>
        </row>
        <row r="120">
          <cell r="A120" t="str">
            <v>1202</v>
          </cell>
          <cell r="B120" t="str">
            <v>APOLLO UPLATE PREMIJE BEZ ZADUŽENJA</v>
          </cell>
          <cell r="F120">
            <v>307.66000000000003</v>
          </cell>
          <cell r="G120">
            <v>-307.66000000000003</v>
          </cell>
        </row>
        <row r="121">
          <cell r="A121" t="str">
            <v>1203</v>
          </cell>
          <cell r="B121" t="str">
            <v>SPORNA  I SUMNJIVA POTRAŽIVANJA OD ZASTUPNIKA</v>
          </cell>
          <cell r="C121">
            <v>49301.51</v>
          </cell>
          <cell r="E121">
            <v>6025.26</v>
          </cell>
          <cell r="F121">
            <v>1812.33</v>
          </cell>
          <cell r="G121">
            <v>53514.44</v>
          </cell>
        </row>
        <row r="122">
          <cell r="A122" t="str">
            <v>1204</v>
          </cell>
          <cell r="B122" t="str">
            <v>POTRAŽIVANJA OD ZASTUPNIKA-SPORAZUMI</v>
          </cell>
          <cell r="C122">
            <v>41175.07</v>
          </cell>
          <cell r="G122">
            <v>41175.07</v>
          </cell>
        </row>
        <row r="123">
          <cell r="A123" t="str">
            <v>1211</v>
          </cell>
          <cell r="B123" t="str">
            <v>Potraživanja od osiguranika u inostranstvu-fizička lica zemlje članice EU</v>
          </cell>
          <cell r="C123">
            <v>5383</v>
          </cell>
          <cell r="E123">
            <v>288845.46999999997</v>
          </cell>
          <cell r="F123">
            <v>288990.44</v>
          </cell>
          <cell r="G123">
            <v>5238.0299999999697</v>
          </cell>
        </row>
        <row r="124">
          <cell r="A124" t="str">
            <v>1230</v>
          </cell>
          <cell r="B124" t="str">
            <v>Potraživanja od posrednika u osiguranju u inostranstvu</v>
          </cell>
          <cell r="C124">
            <v>3000</v>
          </cell>
          <cell r="G124">
            <v>3000</v>
          </cell>
        </row>
        <row r="125">
          <cell r="A125" t="str">
            <v>1270</v>
          </cell>
          <cell r="B125" t="str">
            <v>Druga kratkoročna potraživanja iz neposrednih poslova osiguranja u državi</v>
          </cell>
          <cell r="C125">
            <v>39969.410000000003</v>
          </cell>
          <cell r="E125">
            <v>503178.79</v>
          </cell>
          <cell r="F125">
            <v>500982.65</v>
          </cell>
          <cell r="G125">
            <v>42165.54999999993</v>
          </cell>
        </row>
        <row r="126">
          <cell r="A126" t="str">
            <v>1291</v>
          </cell>
          <cell r="B126" t="str">
            <v>Ispravka vrijednosti kratkoročnih potraživanja iz neposrednih poslova osiguranja usljed umanjenja-nezivot</v>
          </cell>
          <cell r="D126">
            <v>3446714.19</v>
          </cell>
          <cell r="E126">
            <v>871145.63</v>
          </cell>
          <cell r="F126">
            <v>574627.06000000006</v>
          </cell>
          <cell r="G126">
            <v>-3150195.62</v>
          </cell>
        </row>
        <row r="127">
          <cell r="A127" t="str">
            <v>1292</v>
          </cell>
          <cell r="B127" t="str">
            <v>ISPRAVKA VRIJEDNOSTI SUMNJIVIH I SPORNIH POTRAŽIVANJA</v>
          </cell>
          <cell r="D127">
            <v>50675.09</v>
          </cell>
          <cell r="F127">
            <v>3508.61</v>
          </cell>
          <cell r="G127">
            <v>-54183.7</v>
          </cell>
        </row>
        <row r="128">
          <cell r="A128" t="str">
            <v>1293</v>
          </cell>
          <cell r="B128" t="str">
            <v>ISPRAVKA VRIJEDNOSTI SUMNJIVIH I SPORNIH POTRAŽIVANJA PO SPORAZUMIMA</v>
          </cell>
          <cell r="F128">
            <v>41175.07</v>
          </cell>
          <cell r="G128">
            <v>-41175.07</v>
          </cell>
        </row>
        <row r="129">
          <cell r="A129" t="str">
            <v>1400</v>
          </cell>
          <cell r="B129" t="str">
            <v>Potraživanja od osiguravajućeg društva za udjele u naknadama šteta iz saosiguranja u državi</v>
          </cell>
          <cell r="C129">
            <v>4152.03</v>
          </cell>
          <cell r="D129">
            <v>-200</v>
          </cell>
          <cell r="F129">
            <v>102.2</v>
          </cell>
          <cell r="G129">
            <v>4249.83</v>
          </cell>
        </row>
        <row r="130">
          <cell r="A130" t="str">
            <v>1430</v>
          </cell>
          <cell r="B130" t="str">
            <v>Potraživanja od reosiguravajućih društava za udjele u naknadama šteta iz reosiguranja u inostranstvu</v>
          </cell>
          <cell r="C130">
            <v>91871.87</v>
          </cell>
          <cell r="D130">
            <v>0.03</v>
          </cell>
          <cell r="E130">
            <v>872267.82</v>
          </cell>
          <cell r="F130">
            <v>872267.82</v>
          </cell>
          <cell r="G130">
            <v>91871.839999999967</v>
          </cell>
        </row>
        <row r="131">
          <cell r="A131" t="str">
            <v>14301</v>
          </cell>
          <cell r="B131" t="str">
            <v>Potraživanja od reosiguravajućih društava za udjele u naknadama šteta iz reosiguranja u inostranstvu-triglav</v>
          </cell>
          <cell r="C131">
            <v>221125.86</v>
          </cell>
          <cell r="D131">
            <v>121</v>
          </cell>
          <cell r="E131">
            <v>571497.4</v>
          </cell>
          <cell r="F131">
            <v>802428.75</v>
          </cell>
          <cell r="G131">
            <v>-9926.4899999999907</v>
          </cell>
        </row>
        <row r="132">
          <cell r="A132" t="str">
            <v>14302</v>
          </cell>
          <cell r="B132" t="str">
            <v>Potraživanja od reosiguravajućih društava za udjele u naknadama šteta iz reosiguranja u inostranstvu-triglav re</v>
          </cell>
          <cell r="C132">
            <v>2829995.19</v>
          </cell>
          <cell r="D132">
            <v>0.01</v>
          </cell>
          <cell r="E132">
            <v>2788298.22</v>
          </cell>
          <cell r="F132">
            <v>2824392.76</v>
          </cell>
          <cell r="G132">
            <v>2793900.6400000006</v>
          </cell>
        </row>
        <row r="133">
          <cell r="A133" t="str">
            <v>1500</v>
          </cell>
          <cell r="B133" t="str">
            <v>APOLLO Ostvarena regresna potraživanja u državi</v>
          </cell>
          <cell r="C133">
            <v>169075.95</v>
          </cell>
          <cell r="E133">
            <v>332374.86</v>
          </cell>
          <cell r="F133">
            <v>345457.53</v>
          </cell>
          <cell r="G133">
            <v>155993.27999999997</v>
          </cell>
        </row>
        <row r="134">
          <cell r="A134" t="str">
            <v>1520</v>
          </cell>
          <cell r="B134" t="str">
            <v>Potraživanja za isplaćene štete za tuđi račun u inostranstvu-uslužne štete</v>
          </cell>
          <cell r="C134">
            <v>239286.89</v>
          </cell>
          <cell r="E134">
            <v>425214.95</v>
          </cell>
          <cell r="F134">
            <v>377824.81</v>
          </cell>
          <cell r="G134">
            <v>286677.03000000009</v>
          </cell>
        </row>
        <row r="135">
          <cell r="A135" t="str">
            <v>15700</v>
          </cell>
          <cell r="B135" t="str">
            <v>Ostala druga kratkoročna potraživanja iz poslova osiguranja u državi-dati avansi za stete</v>
          </cell>
          <cell r="C135">
            <v>20000</v>
          </cell>
          <cell r="G135">
            <v>20000</v>
          </cell>
        </row>
        <row r="136">
          <cell r="A136" t="str">
            <v>15790</v>
          </cell>
          <cell r="B136" t="str">
            <v>ISPRAVKA VRIJEDNOSTI DRUGIH KRATKOROČNIH POTRAŽIVANJA IZ POSLOVA OSIGURANJA USLJED UMANJENJA-KONTO 15700</v>
          </cell>
          <cell r="D136">
            <v>20000</v>
          </cell>
          <cell r="G136">
            <v>-20000</v>
          </cell>
        </row>
        <row r="137">
          <cell r="A137" t="str">
            <v>1590</v>
          </cell>
          <cell r="B137" t="str">
            <v>Ispravka vrijednosti drugih kratkoročnih potraživanja iz poslova osiguranja usljed umanjenja-regres</v>
          </cell>
          <cell r="D137">
            <v>169150.65</v>
          </cell>
          <cell r="E137">
            <v>13157.37</v>
          </cell>
          <cell r="G137">
            <v>-155993.28</v>
          </cell>
        </row>
        <row r="138">
          <cell r="A138" t="str">
            <v>15920</v>
          </cell>
          <cell r="B138" t="str">
            <v>ISPRAVKA VRIJEDNOSTI DRUGIH KRATKOROČNIH POTRAŽIVANJA IZ POSLOVA OSIGURANJA USLJED UMANJENJA-USLUZNE STETE</v>
          </cell>
          <cell r="D138">
            <v>10756.49</v>
          </cell>
          <cell r="G138">
            <v>-10756.49</v>
          </cell>
        </row>
        <row r="139">
          <cell r="A139" t="str">
            <v>1601</v>
          </cell>
          <cell r="B139" t="str">
            <v>Kratkoročna potraživanja na ime kamata-kratkorocni depoziti kod banaka nezivot</v>
          </cell>
          <cell r="C139">
            <v>10.55</v>
          </cell>
          <cell r="E139">
            <v>1386.76</v>
          </cell>
          <cell r="F139">
            <v>32.93</v>
          </cell>
          <cell r="G139">
            <v>1364.3799999999999</v>
          </cell>
        </row>
        <row r="140">
          <cell r="A140" t="str">
            <v>16012</v>
          </cell>
          <cell r="B140" t="str">
            <v>KRATKOROČNA POTRAŽIVANJA NA IME DIVIDENDI</v>
          </cell>
          <cell r="C140">
            <v>1</v>
          </cell>
          <cell r="E140">
            <v>6424.62</v>
          </cell>
          <cell r="F140">
            <v>6425.62</v>
          </cell>
          <cell r="G140">
            <v>0</v>
          </cell>
        </row>
        <row r="141">
          <cell r="A141" t="str">
            <v>1606</v>
          </cell>
          <cell r="B141" t="str">
            <v>DRUGA KRATKOROČNA POTRAŽIVANJA IZ FINANSIRANJA-OBVEZNICE 10.03.2021. KOJE SLUZE ZA POKRICE</v>
          </cell>
          <cell r="C141">
            <v>181360.66</v>
          </cell>
          <cell r="E141">
            <v>179179.44</v>
          </cell>
          <cell r="F141">
            <v>225312.7</v>
          </cell>
          <cell r="G141">
            <v>135227.39999999997</v>
          </cell>
        </row>
        <row r="142">
          <cell r="A142" t="str">
            <v>16061</v>
          </cell>
          <cell r="B142" t="str">
            <v>DRUGA KRATKOROCNA POTRAZIVANJA-OBVEZNICE 2016.</v>
          </cell>
          <cell r="E142">
            <v>1055002.05</v>
          </cell>
          <cell r="F142">
            <v>1055002.05</v>
          </cell>
          <cell r="G142">
            <v>0</v>
          </cell>
        </row>
        <row r="143">
          <cell r="A143" t="str">
            <v>1607</v>
          </cell>
          <cell r="B143" t="str">
            <v>DRUGA KRATKOROČNA POTRAŽIVANJA IZ FINANSIRANJA-KAMATA NA EUROOBVEZNICE 21.04.2025.-KOJE NE SLUZE ZA POKRICE</v>
          </cell>
          <cell r="C143">
            <v>147559.43</v>
          </cell>
          <cell r="E143">
            <v>213029.27</v>
          </cell>
          <cell r="F143">
            <v>212625</v>
          </cell>
          <cell r="G143">
            <v>147963.69999999995</v>
          </cell>
        </row>
        <row r="144">
          <cell r="A144" t="str">
            <v>16090</v>
          </cell>
          <cell r="B144" t="str">
            <v>DRUGA KRATKOROČNA POTRAŽIVANJA IZ FINANSIRANJA-KAMATA NA EUROOBVEZNICE 22.04.2026.</v>
          </cell>
          <cell r="C144">
            <v>53016.39</v>
          </cell>
          <cell r="E144">
            <v>77145.25</v>
          </cell>
          <cell r="F144">
            <v>77000</v>
          </cell>
          <cell r="G144">
            <v>53161.64</v>
          </cell>
        </row>
        <row r="145">
          <cell r="A145" t="str">
            <v>16091</v>
          </cell>
          <cell r="B145" t="str">
            <v>DRUGA KRATKOROČNA POTRAŽIVANJA IZ FINANSIRANJA-KAMATA NA EUROOBVEZNICE 03.10.2029.</v>
          </cell>
          <cell r="C145">
            <v>41086.629999999997</v>
          </cell>
          <cell r="E145">
            <v>183445.02</v>
          </cell>
          <cell r="F145">
            <v>180223.55</v>
          </cell>
          <cell r="G145">
            <v>44308.100000000006</v>
          </cell>
        </row>
        <row r="146">
          <cell r="A146" t="str">
            <v>16092</v>
          </cell>
          <cell r="B146" t="str">
            <v>DRUGA KRATKOROČNA POTRAŽIVANJA IZ FINANSIRANJA-KAMATA NA EUROOBVEZNICE 22.04.2024.</v>
          </cell>
          <cell r="C146">
            <v>41333.33</v>
          </cell>
          <cell r="E146">
            <v>60000</v>
          </cell>
          <cell r="F146">
            <v>60000</v>
          </cell>
          <cell r="G146">
            <v>41333.33</v>
          </cell>
        </row>
        <row r="147">
          <cell r="A147" t="str">
            <v>16093</v>
          </cell>
          <cell r="B147" t="str">
            <v>DR.KRAT.POTR KAMATA NA EUROOBVEZNICE 16.12.2027.</v>
          </cell>
          <cell r="E147">
            <v>1181.51</v>
          </cell>
          <cell r="G147">
            <v>1181.51</v>
          </cell>
        </row>
        <row r="148">
          <cell r="A148" t="str">
            <v>1700</v>
          </cell>
          <cell r="B148" t="str">
            <v>Druga kratkoročna potraživanja od državnih i drugih institucija-lovcen re</v>
          </cell>
          <cell r="C148">
            <v>41062.339999999997</v>
          </cell>
          <cell r="G148">
            <v>41062.339999999997</v>
          </cell>
        </row>
        <row r="149">
          <cell r="A149" t="str">
            <v>1710</v>
          </cell>
          <cell r="B149" t="str">
            <v>Kratkoročna potraživanja od zaposlenih-akontacija za sluzbeni put</v>
          </cell>
          <cell r="C149">
            <v>241.2</v>
          </cell>
          <cell r="E149">
            <v>9997.59</v>
          </cell>
          <cell r="F149">
            <v>10248.93</v>
          </cell>
          <cell r="G149">
            <v>-10.139999999999418</v>
          </cell>
        </row>
        <row r="150">
          <cell r="A150" t="str">
            <v>17101</v>
          </cell>
          <cell r="B150" t="str">
            <v>Kratkoročna potraživanja od zaposlenih-ostalo</v>
          </cell>
          <cell r="C150">
            <v>13548.39</v>
          </cell>
          <cell r="G150">
            <v>13548.39</v>
          </cell>
        </row>
        <row r="151">
          <cell r="A151" t="str">
            <v>171010</v>
          </cell>
          <cell r="B151" t="str">
            <v>KRATKOROČNA POTRAŽIVANJA OD ZAPOSLENIH-PREUZETE ZALIHE</v>
          </cell>
          <cell r="C151">
            <v>110</v>
          </cell>
          <cell r="D151">
            <v>269.48</v>
          </cell>
          <cell r="G151">
            <v>-159.48000000000002</v>
          </cell>
        </row>
        <row r="152">
          <cell r="A152" t="str">
            <v>17102</v>
          </cell>
          <cell r="B152" t="str">
            <v>Kratkoročna potraživanja od zaposlenih-stambeni fond</v>
          </cell>
          <cell r="C152">
            <v>0.31</v>
          </cell>
          <cell r="D152">
            <v>0.1</v>
          </cell>
          <cell r="F152">
            <v>0.3</v>
          </cell>
          <cell r="G152">
            <v>-0.09</v>
          </cell>
        </row>
        <row r="153">
          <cell r="A153" t="str">
            <v>17103</v>
          </cell>
          <cell r="B153" t="str">
            <v>KRATKOROCNA POTRAZIVANJA-LIZING</v>
          </cell>
          <cell r="C153">
            <v>1961189.29</v>
          </cell>
          <cell r="D153">
            <v>408206.34</v>
          </cell>
          <cell r="F153">
            <v>163741.79999999999</v>
          </cell>
          <cell r="G153">
            <v>1389241.15</v>
          </cell>
        </row>
        <row r="154">
          <cell r="A154" t="str">
            <v>171031</v>
          </cell>
          <cell r="B154" t="str">
            <v>POTRAŽIVANJA OD KUPACA ZA STANOVE U NIKŠIĆU KRATKOROCNO</v>
          </cell>
          <cell r="C154">
            <v>130095.67</v>
          </cell>
          <cell r="E154">
            <v>6783.37</v>
          </cell>
          <cell r="G154">
            <v>136879.04000000001</v>
          </cell>
        </row>
        <row r="155">
          <cell r="A155" t="str">
            <v>171032</v>
          </cell>
          <cell r="B155" t="str">
            <v>POTRAŽIVANJA OD KUPACA ZA STANOVE U NIKŠIĆU KAMATA</v>
          </cell>
          <cell r="E155">
            <v>50667.88</v>
          </cell>
          <cell r="F155">
            <v>9500.9699999999993</v>
          </cell>
          <cell r="G155">
            <v>41166.909999999996</v>
          </cell>
        </row>
        <row r="156">
          <cell r="A156" t="str">
            <v>17104</v>
          </cell>
          <cell r="B156" t="str">
            <v>APOLLO KRATKOROČNA POTRAŽIVANJA OD ZASTUPNIKA-PRIZNANICE</v>
          </cell>
          <cell r="C156">
            <v>13242.72</v>
          </cell>
          <cell r="E156">
            <v>100956.51</v>
          </cell>
          <cell r="F156">
            <v>111302.53</v>
          </cell>
          <cell r="G156">
            <v>2896.6999999999971</v>
          </cell>
        </row>
        <row r="157">
          <cell r="A157" t="str">
            <v>17105</v>
          </cell>
          <cell r="B157" t="str">
            <v>KRATKOROČNA POTRAŽIVANJA ZA SUFINANSIRANJE OSIGURANJA POLJOPRIVREDE</v>
          </cell>
          <cell r="D157">
            <v>755.3</v>
          </cell>
          <cell r="E157">
            <v>154350.76999999999</v>
          </cell>
          <cell r="F157">
            <v>159026.29</v>
          </cell>
          <cell r="G157">
            <v>-5430.820000000007</v>
          </cell>
        </row>
        <row r="158">
          <cell r="A158" t="str">
            <v>1720</v>
          </cell>
          <cell r="B158" t="str">
            <v>Kratkoročna potraživanja od kupaca-zakup</v>
          </cell>
          <cell r="C158">
            <v>331537.43</v>
          </cell>
          <cell r="D158">
            <v>235</v>
          </cell>
          <cell r="E158">
            <v>427435.09</v>
          </cell>
          <cell r="F158">
            <v>332286.39</v>
          </cell>
          <cell r="G158">
            <v>426451.13</v>
          </cell>
        </row>
        <row r="159">
          <cell r="A159" t="str">
            <v>17200</v>
          </cell>
          <cell r="B159" t="str">
            <v>KRATKOROČNA POTRAŽIVANJA ZA ZAKUP</v>
          </cell>
          <cell r="C159">
            <v>172456.79</v>
          </cell>
          <cell r="D159">
            <v>-150.22999999999999</v>
          </cell>
          <cell r="E159">
            <v>48767.4</v>
          </cell>
          <cell r="F159">
            <v>138344.04</v>
          </cell>
          <cell r="G159">
            <v>83030.38</v>
          </cell>
        </row>
        <row r="160">
          <cell r="A160" t="str">
            <v>17208</v>
          </cell>
          <cell r="B160" t="str">
            <v>KRATKOROČNA POTRAŽIVANJA -OTKUPLJENA POTRAŽIVANJA OD LOVĆEN AUTA</v>
          </cell>
          <cell r="C160">
            <v>22128.959999999999</v>
          </cell>
          <cell r="D160">
            <v>0.15</v>
          </cell>
          <cell r="E160">
            <v>930.65</v>
          </cell>
          <cell r="F160">
            <v>6639.6</v>
          </cell>
          <cell r="G160">
            <v>16419.86</v>
          </cell>
        </row>
        <row r="161">
          <cell r="A161" t="str">
            <v>17209</v>
          </cell>
          <cell r="B161" t="str">
            <v>KRATKOROČNA POTRAŽIVANJA -PREUZETA POTRAŽIVANJA ZA REZERVISANE  ŠTETE LOVĆENA RE</v>
          </cell>
          <cell r="C161">
            <v>122779.95</v>
          </cell>
          <cell r="E161">
            <v>115145.56</v>
          </cell>
          <cell r="F161">
            <v>152868.4</v>
          </cell>
          <cell r="G161">
            <v>85057.110000000015</v>
          </cell>
        </row>
        <row r="162">
          <cell r="A162" t="str">
            <v>172090</v>
          </cell>
          <cell r="B162" t="str">
            <v>KRATKOROČNA POTRAŽIVANJA -PREUZETA POTRAŽIVANJA ZA LIKVIDIRANE  ŠTETE LOVĆENA RE</v>
          </cell>
          <cell r="C162">
            <v>12612.72</v>
          </cell>
          <cell r="E162">
            <v>593845.71</v>
          </cell>
          <cell r="F162">
            <v>558741.06999999995</v>
          </cell>
          <cell r="G162">
            <v>47717.359999999986</v>
          </cell>
        </row>
        <row r="163">
          <cell r="A163" t="str">
            <v>17280</v>
          </cell>
          <cell r="B163" t="str">
            <v>Kratkoročna potraživanja od kupaca povezana pravna lica-zakup-LOVĆEN AUTO</v>
          </cell>
          <cell r="C163">
            <v>800</v>
          </cell>
          <cell r="D163">
            <v>3132.02</v>
          </cell>
          <cell r="E163">
            <v>100665.95</v>
          </cell>
          <cell r="F163">
            <v>85303.5</v>
          </cell>
          <cell r="G163">
            <v>13030.429999999993</v>
          </cell>
        </row>
        <row r="164">
          <cell r="A164" t="str">
            <v>17281</v>
          </cell>
          <cell r="B164" t="str">
            <v>Kratkoročna potraživanja od kupaca povezana pravna lica-zakup-LOVĆEN ŽIVOT</v>
          </cell>
          <cell r="E164">
            <v>29911.35</v>
          </cell>
          <cell r="F164">
            <v>29911.35</v>
          </cell>
          <cell r="G164">
            <v>0</v>
          </cell>
        </row>
        <row r="165">
          <cell r="A165" t="str">
            <v>1729</v>
          </cell>
          <cell r="B165" t="str">
            <v>Prolazni konto za Navision</v>
          </cell>
          <cell r="E165">
            <v>101372.22</v>
          </cell>
          <cell r="F165">
            <v>101372.22</v>
          </cell>
          <cell r="G165">
            <v>0</v>
          </cell>
          <cell r="I165">
            <v>989592.99</v>
          </cell>
        </row>
        <row r="166">
          <cell r="A166" t="str">
            <v>1750</v>
          </cell>
          <cell r="B166" t="str">
            <v>Ostala druga kratkoročna potraživanja-avansi za usluge posredovanja</v>
          </cell>
          <cell r="C166">
            <v>162415.18</v>
          </cell>
          <cell r="E166">
            <v>6073.8</v>
          </cell>
          <cell r="F166">
            <v>99971.64</v>
          </cell>
          <cell r="G166">
            <v>68517.339999999982</v>
          </cell>
        </row>
        <row r="167">
          <cell r="A167" t="str">
            <v>17501</v>
          </cell>
          <cell r="B167" t="str">
            <v>Potrazivanja za obracunate kamate za date avanse</v>
          </cell>
          <cell r="C167">
            <v>21458.67</v>
          </cell>
          <cell r="G167">
            <v>21458.67</v>
          </cell>
        </row>
        <row r="168">
          <cell r="A168" t="str">
            <v>1751</v>
          </cell>
          <cell r="B168" t="str">
            <v>Ostala druga kratkoročna potraživanja-dati ostali avansi dobavljacima</v>
          </cell>
          <cell r="C168">
            <v>83430.05</v>
          </cell>
          <cell r="D168">
            <v>157.96</v>
          </cell>
          <cell r="E168">
            <v>137079.32999999999</v>
          </cell>
          <cell r="F168">
            <v>163030.51999999999</v>
          </cell>
          <cell r="G168">
            <v>57320.899999999994</v>
          </cell>
        </row>
        <row r="169">
          <cell r="A169" t="str">
            <v>1752</v>
          </cell>
          <cell r="B169" t="str">
            <v>Ostala druga kratkoročna potraživanja-ostalo</v>
          </cell>
          <cell r="C169">
            <v>24758.32</v>
          </cell>
          <cell r="D169">
            <v>18640.02</v>
          </cell>
          <cell r="E169">
            <v>30966.02</v>
          </cell>
          <cell r="F169">
            <v>37084.32</v>
          </cell>
          <cell r="G169">
            <v>0</v>
          </cell>
        </row>
        <row r="170">
          <cell r="A170" t="str">
            <v>17528</v>
          </cell>
          <cell r="B170" t="str">
            <v>OSTALA DRUGA KRATKOROČNA POTRAŽIVANJA-LOVĆEN OSIGURANJE</v>
          </cell>
          <cell r="G170">
            <v>0</v>
          </cell>
        </row>
        <row r="171">
          <cell r="A171" t="str">
            <v>1753</v>
          </cell>
          <cell r="B171" t="str">
            <v>OSTALA DRUGA KRATKOROČNA POTRAŽIVANJA-UGOVOR O ZAJMU</v>
          </cell>
          <cell r="C171">
            <v>5857.81</v>
          </cell>
          <cell r="F171">
            <v>968.07</v>
          </cell>
          <cell r="G171">
            <v>4889.7400000000007</v>
          </cell>
        </row>
        <row r="172">
          <cell r="A172" t="str">
            <v>17531</v>
          </cell>
          <cell r="B172" t="str">
            <v>OSTALA DRUGA KRATKOROČNA POTRAŽIVANJA-KAMATA NA UGOVOR O ZAJMU</v>
          </cell>
          <cell r="C172">
            <v>77.790000000000006</v>
          </cell>
          <cell r="F172">
            <v>30.94</v>
          </cell>
          <cell r="G172">
            <v>46.850000000000009</v>
          </cell>
        </row>
        <row r="173">
          <cell r="A173" t="str">
            <v>1754</v>
          </cell>
          <cell r="B173" t="str">
            <v>KRATKOROČNA POTRAŽIVANJA-STAMBENI KREDITI</v>
          </cell>
          <cell r="C173">
            <v>24847.25</v>
          </cell>
          <cell r="D173">
            <v>773.04</v>
          </cell>
          <cell r="E173">
            <v>4515.33</v>
          </cell>
          <cell r="F173">
            <v>7264.67</v>
          </cell>
          <cell r="G173">
            <v>21324.870000000003</v>
          </cell>
        </row>
        <row r="174">
          <cell r="A174" t="str">
            <v>1792</v>
          </cell>
          <cell r="B174" t="str">
            <v>Ispravka vrijednosti drugih kratkoročnih potraživanja usljed umanjenja-konto 1720</v>
          </cell>
          <cell r="D174">
            <v>289553.64</v>
          </cell>
          <cell r="E174">
            <v>109627.89</v>
          </cell>
          <cell r="F174">
            <v>16367.06</v>
          </cell>
          <cell r="G174">
            <v>-196292.81</v>
          </cell>
        </row>
        <row r="175">
          <cell r="A175" t="str">
            <v>17921</v>
          </cell>
          <cell r="B175" t="str">
            <v>ISPRAVKA VRIJEDNOSTI DRUGIH KRATKOROČNIH POTRAŽIVANJA USLJED UMANJENJA-KONTO 17200</v>
          </cell>
          <cell r="C175">
            <v>238</v>
          </cell>
          <cell r="D175">
            <v>160302.76</v>
          </cell>
          <cell r="E175">
            <v>79782.59</v>
          </cell>
          <cell r="G175">
            <v>-80282.170000000013</v>
          </cell>
        </row>
        <row r="176">
          <cell r="A176" t="str">
            <v>179218</v>
          </cell>
          <cell r="B176" t="str">
            <v>ISPRAVKA VRIJEDNOSTI DRUGIH KRATKOROČNIH POTRAŽIVANJA USLJED UMANJENJA-KONTO 17208</v>
          </cell>
          <cell r="D176">
            <v>22128.87</v>
          </cell>
          <cell r="E176">
            <v>5709.01</v>
          </cell>
          <cell r="G176">
            <v>-16419.86</v>
          </cell>
        </row>
        <row r="177">
          <cell r="A177" t="str">
            <v>1793</v>
          </cell>
          <cell r="B177" t="str">
            <v>ISPRAVKA VRIJEDNOSTI DRUGIH KRATKOROČNIH POTRAŽIVANJA USLJED UMANJENJA-KONTO 1700</v>
          </cell>
          <cell r="D177">
            <v>41062.339999999997</v>
          </cell>
          <cell r="G177">
            <v>-41062.339999999997</v>
          </cell>
        </row>
        <row r="178">
          <cell r="A178" t="str">
            <v>1795</v>
          </cell>
          <cell r="B178" t="str">
            <v>Ispravka vrijednosti drugih kratkoročnih potraživanja usljed umanjenja-konto 175</v>
          </cell>
          <cell r="D178">
            <v>157827.03</v>
          </cell>
          <cell r="E178">
            <v>101309.68</v>
          </cell>
          <cell r="F178">
            <v>500</v>
          </cell>
          <cell r="G178">
            <v>-57017.350000000006</v>
          </cell>
        </row>
        <row r="179">
          <cell r="A179" t="str">
            <v>179501</v>
          </cell>
          <cell r="B179" t="str">
            <v>ISPRAVKA VRIJEDNOSTI DRUGIH KRATKOROČNIH POTRAŽIVANJA USLJED UMANJENJA-KONTO 17501</v>
          </cell>
          <cell r="D179">
            <v>21458.67</v>
          </cell>
          <cell r="G179">
            <v>-21458.67</v>
          </cell>
        </row>
        <row r="180">
          <cell r="A180" t="str">
            <v>17951</v>
          </cell>
          <cell r="B180" t="str">
            <v>ISPRAVKA VRIJEDNOSTI DRUGIH KRATKOROČNIH POTRAŽIVANJA USLJED UMANJENJA-KONTO 1751</v>
          </cell>
          <cell r="D180">
            <v>18751.8</v>
          </cell>
          <cell r="F180">
            <v>2088.56</v>
          </cell>
          <cell r="G180">
            <v>-20840.36</v>
          </cell>
        </row>
        <row r="181">
          <cell r="A181" t="str">
            <v>17952</v>
          </cell>
          <cell r="B181" t="str">
            <v>ISPRAVKA VRIJEDNOSTI DRUGIH KRATKOROČNIH POTRAŽIVANJA USLJED UMANJENJA-KONTO 1752</v>
          </cell>
          <cell r="D181">
            <v>24758.32</v>
          </cell>
          <cell r="E181">
            <v>24758.32</v>
          </cell>
          <cell r="G181">
            <v>0</v>
          </cell>
        </row>
        <row r="182">
          <cell r="A182" t="str">
            <v>17953</v>
          </cell>
          <cell r="B182" t="str">
            <v>ISPRAVKA VRIJEDNOSTI DRUGIH KRATKOROČNIH POTRAŽIVANJA USLJED DISKONTOVANJA-KONTO 17101</v>
          </cell>
          <cell r="D182">
            <v>13548.43</v>
          </cell>
          <cell r="G182">
            <v>-13548.43</v>
          </cell>
        </row>
        <row r="183">
          <cell r="A183" t="str">
            <v>17954</v>
          </cell>
          <cell r="B183" t="str">
            <v>ISPRAVKA VRIJEDNOSTI DRUGIH KRATKOROČNIH POTRAŽIVANJA -KONTO 1753</v>
          </cell>
          <cell r="D183">
            <v>4957.45</v>
          </cell>
          <cell r="E183">
            <v>9863.32</v>
          </cell>
          <cell r="F183">
            <v>9842.4599999999991</v>
          </cell>
          <cell r="G183">
            <v>-4936.5899999999992</v>
          </cell>
        </row>
        <row r="184">
          <cell r="A184" t="str">
            <v>17955</v>
          </cell>
          <cell r="B184" t="str">
            <v>ISPRAVKA VRIJEDNOSTI DRUGIH KRATKOROČNIH POTRAŽIVANJA -DISKONTOVANJE KONTA 17103</v>
          </cell>
          <cell r="D184">
            <v>334820.17</v>
          </cell>
          <cell r="E184">
            <v>84029.759999999995</v>
          </cell>
          <cell r="G184">
            <v>-250790.40999999997</v>
          </cell>
        </row>
        <row r="185">
          <cell r="A185" t="str">
            <v>1850</v>
          </cell>
          <cell r="B185" t="str">
            <v>Kratkoročni depoziti kod banaka, koji ulaze u sastav imovine za pokriće tehničkih rezervi neživotnih osiguranja</v>
          </cell>
          <cell r="E185">
            <v>600000</v>
          </cell>
          <cell r="G185">
            <v>600000</v>
          </cell>
        </row>
        <row r="186">
          <cell r="A186" t="str">
            <v>18640</v>
          </cell>
          <cell r="B186" t="str">
            <v>DRUGA KRATKOROČNA ULAGANJA, KOJA SE NE FINANSIRAJU IZ TEHNIČKIH REZERVISANJA-PLASMANI STRATESKIM PARTNERIMA</v>
          </cell>
          <cell r="C186">
            <v>368860.12</v>
          </cell>
          <cell r="E186">
            <v>321029.36</v>
          </cell>
          <cell r="F186">
            <v>269610.21000000002</v>
          </cell>
          <cell r="G186">
            <v>420279.26999999996</v>
          </cell>
        </row>
        <row r="187">
          <cell r="A187" t="str">
            <v>18641</v>
          </cell>
          <cell r="B187" t="str">
            <v>DRUGA KRATKOROČNA ULAGANJA, KOJA SE NE FINANSIRAJU IZ TEHNIČKIH REZERVISANJA-KAMATE NA PLASMANE STRATESKIM PARTNERIMA</v>
          </cell>
          <cell r="C187">
            <v>21334.31</v>
          </cell>
          <cell r="E187">
            <v>27450.3</v>
          </cell>
          <cell r="F187">
            <v>26668.07</v>
          </cell>
          <cell r="G187">
            <v>22116.54</v>
          </cell>
        </row>
        <row r="188">
          <cell r="A188" t="str">
            <v>186418</v>
          </cell>
          <cell r="B188" t="str">
            <v>DRUGA KRATKOROČNA ULAGANJA, KOJA SE NE FINANSIRAJU IZ TEHNIČKIH REZERVISANJA-KAMATA LOVĆEN AUTO</v>
          </cell>
          <cell r="E188">
            <v>6997.77</v>
          </cell>
          <cell r="F188">
            <v>6997.77</v>
          </cell>
          <cell r="G188">
            <v>0</v>
          </cell>
        </row>
        <row r="189">
          <cell r="A189" t="str">
            <v>18648</v>
          </cell>
          <cell r="B189" t="str">
            <v>DRUGA KRATKOROČNA ULAGANJA, KOJA SE NE FINANSIRAJU IZ TEHNIČKIH REZERVISANJA- PLASMANI STRATESKIM PARTNERIMA-LOVĆEN AUTO</v>
          </cell>
          <cell r="C189">
            <v>345985.13</v>
          </cell>
          <cell r="E189">
            <v>360943.48</v>
          </cell>
          <cell r="F189">
            <v>356418.78</v>
          </cell>
          <cell r="G189">
            <v>350509.82999999996</v>
          </cell>
          <cell r="I189">
            <v>16419.86</v>
          </cell>
        </row>
        <row r="190">
          <cell r="A190" t="str">
            <v>186588</v>
          </cell>
          <cell r="B190" t="str">
            <v>DRUGA KRATKOROČNA ULAGANJA-DOKAPITALIZACIJA LOVĆEN AUTO DOO</v>
          </cell>
          <cell r="E190">
            <v>700000</v>
          </cell>
          <cell r="F190">
            <v>700000</v>
          </cell>
          <cell r="G190">
            <v>0</v>
          </cell>
          <cell r="I190">
            <v>13030.429999999993</v>
          </cell>
        </row>
        <row r="191">
          <cell r="A191" t="str">
            <v>18690</v>
          </cell>
          <cell r="B191" t="str">
            <v>ISPRAVKA VRIJEDNOSTI DRUGIH FINANSIJSKIH ULAGANJA USLJED UMANJENJA-ISPRAVKA PLASMANA STRATESKIM PARTNERIMA</v>
          </cell>
          <cell r="D191">
            <v>151708.51</v>
          </cell>
          <cell r="E191">
            <v>56850.49</v>
          </cell>
          <cell r="F191">
            <v>1515.64</v>
          </cell>
          <cell r="G191">
            <v>-96373.660000000018</v>
          </cell>
        </row>
        <row r="192">
          <cell r="A192" t="str">
            <v>186901</v>
          </cell>
          <cell r="B192" t="str">
            <v>ISPRAVKA VRIJEDNOSTI DRUGIH FINANSIJSKIH ULAGANJA USLJED DISKONTOVANJA-ISPRAVKA PLASMANA STRATESKIM PARTNERIMA</v>
          </cell>
          <cell r="C192">
            <v>1554.34</v>
          </cell>
          <cell r="D192">
            <v>35555.64</v>
          </cell>
          <cell r="E192">
            <v>27145.87</v>
          </cell>
          <cell r="F192">
            <v>51891.35</v>
          </cell>
          <cell r="G192">
            <v>-58746.78</v>
          </cell>
        </row>
        <row r="193">
          <cell r="A193" t="str">
            <v>18698</v>
          </cell>
          <cell r="B193" t="str">
            <v>ISPRAVKA PLASMANA LOVĆEN AUTA</v>
          </cell>
          <cell r="D193">
            <v>25394.82</v>
          </cell>
          <cell r="E193">
            <v>25394.82</v>
          </cell>
          <cell r="G193">
            <v>0</v>
          </cell>
        </row>
        <row r="194">
          <cell r="A194" t="str">
            <v>18711</v>
          </cell>
          <cell r="B194" t="str">
            <v>POTRAŽIVANJA ZA ODLOŽENI POREZ-EUROOBVEZNICE KOJE NE SLUŽE ZA POKRIĆE 03.10.2029.</v>
          </cell>
          <cell r="E194">
            <v>75880.23</v>
          </cell>
          <cell r="F194">
            <v>51727.199999999997</v>
          </cell>
          <cell r="G194">
            <v>24153.03</v>
          </cell>
        </row>
        <row r="195">
          <cell r="A195" t="str">
            <v>187111</v>
          </cell>
          <cell r="B195" t="str">
            <v>POTRAŽIVANJA ZA ODLOŽENI POREZ-EUROOBVEZNICE KOJE  SLUŽE ZA POKRIĆE 22.04.2026.</v>
          </cell>
          <cell r="E195">
            <v>3296.98</v>
          </cell>
          <cell r="F195">
            <v>3296.98</v>
          </cell>
          <cell r="G195">
            <v>0</v>
          </cell>
        </row>
        <row r="196">
          <cell r="A196" t="str">
            <v>187112</v>
          </cell>
          <cell r="B196" t="str">
            <v>POTRAŽIVANJA ZA ODLOŽENI POREZ-EUROOBVEZNICE KOJE  SLUŽE ZA POKRIĆE -21.04.2025.</v>
          </cell>
          <cell r="E196">
            <v>8927.2199999999993</v>
          </cell>
          <cell r="F196">
            <v>8927.2199999999993</v>
          </cell>
          <cell r="G196">
            <v>0</v>
          </cell>
        </row>
        <row r="197">
          <cell r="A197" t="str">
            <v>187113</v>
          </cell>
          <cell r="B197" t="str">
            <v>POTRAŽ ZA ODLOŽENI POREZ-EUROOBVEZNICE 22.04.2024.</v>
          </cell>
          <cell r="E197">
            <v>7017.26</v>
          </cell>
          <cell r="F197">
            <v>7017.26</v>
          </cell>
          <cell r="G197">
            <v>0</v>
          </cell>
        </row>
        <row r="198">
          <cell r="A198" t="str">
            <v>187114</v>
          </cell>
          <cell r="B198" t="str">
            <v>POTRAŽIVANJA ZA ODLOŽENI POREZ-EUROOBVEZNICE KOJE  SLUŽE ZA POKRIĆE 16.12.2027.</v>
          </cell>
          <cell r="E198">
            <v>1277.5999999999999</v>
          </cell>
          <cell r="G198">
            <v>1277.5999999999999</v>
          </cell>
        </row>
        <row r="199">
          <cell r="A199" t="str">
            <v>1920</v>
          </cell>
          <cell r="B199" t="str">
            <v>Odloženi troškovi sticanja osiguranja</v>
          </cell>
          <cell r="C199">
            <v>171396.16</v>
          </cell>
          <cell r="E199">
            <v>681180.4</v>
          </cell>
          <cell r="F199">
            <v>759589.84</v>
          </cell>
          <cell r="G199">
            <v>92986.720000000088</v>
          </cell>
        </row>
        <row r="200">
          <cell r="A200" t="str">
            <v>19208</v>
          </cell>
          <cell r="B200" t="str">
            <v>ODLOŽENI TROŠKOVI STICANJA OSIGURANJA-PROVIZIJA ZA OBRADU KREDITA TRIGLAV</v>
          </cell>
          <cell r="C200">
            <v>688.55</v>
          </cell>
          <cell r="E200">
            <v>3335.7</v>
          </cell>
          <cell r="F200">
            <v>3443.78</v>
          </cell>
          <cell r="G200">
            <v>580.4699999999998</v>
          </cell>
        </row>
        <row r="201">
          <cell r="A201" t="str">
            <v>1921</v>
          </cell>
          <cell r="B201" t="str">
            <v>Umanjenje prenosne premije za troškove pribave osiguranja</v>
          </cell>
          <cell r="C201">
            <v>2399289.4500000002</v>
          </cell>
          <cell r="E201">
            <v>749689.38</v>
          </cell>
          <cell r="F201">
            <v>549879.09</v>
          </cell>
          <cell r="G201">
            <v>2599099.7400000002</v>
          </cell>
        </row>
        <row r="202">
          <cell r="A202" t="str">
            <v>2100</v>
          </cell>
          <cell r="B202" t="str">
            <v>Obaveze za neto plate</v>
          </cell>
          <cell r="D202">
            <v>36.35</v>
          </cell>
          <cell r="E202">
            <v>2471505.44</v>
          </cell>
          <cell r="F202">
            <v>2471469.09</v>
          </cell>
          <cell r="G202">
            <v>0</v>
          </cell>
          <cell r="I202">
            <v>36.350000000093132</v>
          </cell>
        </row>
        <row r="203">
          <cell r="A203" t="str">
            <v>21007</v>
          </cell>
          <cell r="B203" t="str">
            <v>OBAVEZE ZA NETO PLATE ZASTUPNICI DOPUNSKI RAD %</v>
          </cell>
          <cell r="C203">
            <v>0.02</v>
          </cell>
          <cell r="E203">
            <v>85288.79</v>
          </cell>
          <cell r="F203">
            <v>85288.81</v>
          </cell>
          <cell r="G203">
            <v>0</v>
          </cell>
        </row>
        <row r="204">
          <cell r="A204" t="str">
            <v>21008</v>
          </cell>
          <cell r="B204" t="str">
            <v>OBAVEZE ZA NETO PLATE ZASTUPNICI DOPUNSKI RAD FIKSNO</v>
          </cell>
          <cell r="D204">
            <v>0.01</v>
          </cell>
          <cell r="E204">
            <v>41594.26</v>
          </cell>
          <cell r="F204">
            <v>41594.25</v>
          </cell>
          <cell r="G204">
            <v>0</v>
          </cell>
        </row>
        <row r="205">
          <cell r="A205" t="str">
            <v>21009</v>
          </cell>
          <cell r="B205" t="str">
            <v>OBAVEZE ZA NETO PLATE ZASTUPNICI</v>
          </cell>
          <cell r="E205">
            <v>322020.71000000002</v>
          </cell>
          <cell r="F205">
            <v>322020.71000000002</v>
          </cell>
          <cell r="G205">
            <v>0</v>
          </cell>
        </row>
        <row r="206">
          <cell r="A206" t="str">
            <v>2110</v>
          </cell>
          <cell r="B206" t="str">
            <v>Obaveze za nadoknade neto plata</v>
          </cell>
          <cell r="E206">
            <v>77130.28</v>
          </cell>
          <cell r="F206">
            <v>77130.28</v>
          </cell>
          <cell r="G206">
            <v>0</v>
          </cell>
        </row>
        <row r="207">
          <cell r="A207" t="str">
            <v>21109</v>
          </cell>
          <cell r="B207" t="str">
            <v>OBAVEZE ZA NADOKNADE NETO PLATA ZASTUPNICI</v>
          </cell>
          <cell r="C207">
            <v>0.01</v>
          </cell>
          <cell r="E207">
            <v>42414.31</v>
          </cell>
          <cell r="F207">
            <v>42414.32</v>
          </cell>
          <cell r="G207">
            <v>0</v>
          </cell>
        </row>
        <row r="208">
          <cell r="A208" t="str">
            <v>2130</v>
          </cell>
          <cell r="B208" t="str">
            <v>Obaveze za doprinose iz bruto plata-doprinos PIO</v>
          </cell>
          <cell r="E208">
            <v>531758.21</v>
          </cell>
          <cell r="F208">
            <v>531758.21</v>
          </cell>
          <cell r="G208">
            <v>0</v>
          </cell>
        </row>
        <row r="209">
          <cell r="A209" t="str">
            <v>21307</v>
          </cell>
          <cell r="B209" t="str">
            <v>OBAVEZE ZA DOPRINOSE IZ BRUTO PLATA-DOPRINOS PIO-ZASTUPNICI DOPUNSKI RAD %</v>
          </cell>
          <cell r="E209">
            <v>16833.939999999999</v>
          </cell>
          <cell r="F209">
            <v>16833.939999999999</v>
          </cell>
          <cell r="G209">
            <v>0</v>
          </cell>
        </row>
        <row r="210">
          <cell r="A210" t="str">
            <v>21308</v>
          </cell>
          <cell r="B210" t="str">
            <v>OBAVEZE ZA DOPRINOSE IZ BRUTO PLATA-DOPRINOS PIO-ZASTUPNICI DOPUNSKI RAD FIKSNO</v>
          </cell>
          <cell r="E210">
            <v>8209.1299999999992</v>
          </cell>
          <cell r="F210">
            <v>8209.1299999999992</v>
          </cell>
          <cell r="G210">
            <v>0</v>
          </cell>
        </row>
        <row r="211">
          <cell r="A211" t="str">
            <v>21309</v>
          </cell>
          <cell r="B211" t="str">
            <v>OBAVEZE ZA DOPRINOSE IZ BRUTO PLATA-DOPRINOS PIO-ZASTUPNICI</v>
          </cell>
          <cell r="E211">
            <v>79869.03</v>
          </cell>
          <cell r="F211">
            <v>79869.03</v>
          </cell>
          <cell r="G211">
            <v>0</v>
          </cell>
        </row>
        <row r="212">
          <cell r="A212" t="str">
            <v>2131</v>
          </cell>
          <cell r="B212" t="str">
            <v>Obaveze za doprinose iz bruto plata-doprinos zdravstva</v>
          </cell>
          <cell r="E212">
            <v>301333.44</v>
          </cell>
          <cell r="F212">
            <v>301333.44</v>
          </cell>
          <cell r="G212">
            <v>0</v>
          </cell>
        </row>
        <row r="213">
          <cell r="A213" t="str">
            <v>21319</v>
          </cell>
          <cell r="B213" t="str">
            <v>OBAVEZE ZA DOPRINOSE IZ BRUTO PLATA-DOPRINOS ZDRAVSTVA-ZASTUPNICI</v>
          </cell>
          <cell r="C213">
            <v>0.01</v>
          </cell>
          <cell r="E213">
            <v>45259.54</v>
          </cell>
          <cell r="F213">
            <v>45259.54</v>
          </cell>
          <cell r="G213">
            <v>1.0000000002037268E-2</v>
          </cell>
        </row>
        <row r="214">
          <cell r="A214" t="str">
            <v>2132</v>
          </cell>
          <cell r="B214" t="str">
            <v>Obaveze za doprinose iz bruto plata-doprinos od nezaposlenosti</v>
          </cell>
          <cell r="E214">
            <v>17726.73</v>
          </cell>
          <cell r="F214">
            <v>17726.73</v>
          </cell>
          <cell r="G214">
            <v>0</v>
          </cell>
        </row>
        <row r="215">
          <cell r="A215" t="str">
            <v>21329</v>
          </cell>
          <cell r="B215" t="str">
            <v>OBAVEZE ZA DOPRINOSE IZ BRUTO PLATA-DOPRINOS OD NEZAPOSLENOSTI-ZASTUPNICI</v>
          </cell>
          <cell r="E215">
            <v>2662.54</v>
          </cell>
          <cell r="F215">
            <v>2662.54</v>
          </cell>
          <cell r="G215">
            <v>0</v>
          </cell>
        </row>
        <row r="216">
          <cell r="A216" t="str">
            <v>2140</v>
          </cell>
          <cell r="B216" t="str">
            <v>Obaveze za poreze iz bruto plata</v>
          </cell>
          <cell r="E216">
            <v>341059.9</v>
          </cell>
          <cell r="F216">
            <v>341059.9</v>
          </cell>
          <cell r="G216">
            <v>0</v>
          </cell>
        </row>
        <row r="217">
          <cell r="A217" t="str">
            <v>21407</v>
          </cell>
          <cell r="B217" t="str">
            <v>OBAVEZE ZA POREZE IZ BRUTO PLATA-ZASTUPNICI DOPUNSKI RAD %</v>
          </cell>
          <cell r="E217">
            <v>10100.33</v>
          </cell>
          <cell r="F217">
            <v>10100.34</v>
          </cell>
          <cell r="G217">
            <v>-1.0000000000218279E-2</v>
          </cell>
        </row>
        <row r="218">
          <cell r="A218" t="str">
            <v>21408</v>
          </cell>
          <cell r="B218" t="str">
            <v>OBAVEZE ZA POREZE IZ BRUTO PLATA-ZASTUPNICI DOPUNSKI RAD FIKSNO</v>
          </cell>
          <cell r="E218">
            <v>4927.7299999999996</v>
          </cell>
          <cell r="F218">
            <v>4927.7299999999996</v>
          </cell>
          <cell r="G218">
            <v>0</v>
          </cell>
        </row>
        <row r="219">
          <cell r="A219" t="str">
            <v>21409</v>
          </cell>
          <cell r="B219" t="str">
            <v>OBAVEZE ZA POREZE IZ BRUTO PLATA-ZASTUPNICI</v>
          </cell>
          <cell r="E219">
            <v>49618.78</v>
          </cell>
          <cell r="F219">
            <v>49618.78</v>
          </cell>
          <cell r="G219">
            <v>0</v>
          </cell>
        </row>
        <row r="220">
          <cell r="A220" t="str">
            <v>2141</v>
          </cell>
          <cell r="B220" t="str">
            <v>Obaveze za poreze na ostala primanja zaposlenih-otpremnine</v>
          </cell>
          <cell r="D220">
            <v>1645.32</v>
          </cell>
          <cell r="E220">
            <v>8833.4</v>
          </cell>
          <cell r="F220">
            <v>7188.08</v>
          </cell>
          <cell r="G220">
            <v>0</v>
          </cell>
        </row>
        <row r="221">
          <cell r="A221" t="str">
            <v>2142</v>
          </cell>
          <cell r="B221" t="str">
            <v>Obaveze za poreze na ostala primanja zaposlenih-jubilarne nagrade</v>
          </cell>
          <cell r="C221">
            <v>9.86</v>
          </cell>
          <cell r="E221">
            <v>306.62</v>
          </cell>
          <cell r="F221">
            <v>316.48</v>
          </cell>
          <cell r="G221">
            <v>0</v>
          </cell>
        </row>
        <row r="222">
          <cell r="A222" t="str">
            <v>2151</v>
          </cell>
          <cell r="B222" t="str">
            <v>Obaveze za naknade za prevoz do radnog mjesta</v>
          </cell>
          <cell r="E222">
            <v>49274.02</v>
          </cell>
          <cell r="F222">
            <v>49274.02</v>
          </cell>
          <cell r="G222">
            <v>0</v>
          </cell>
        </row>
        <row r="223">
          <cell r="A223" t="str">
            <v>21519</v>
          </cell>
          <cell r="B223" t="str">
            <v>OBAVEZE ZA NAKNADE ZA PREVOZ DO RADNOG MJESTA-ZASTUPNICI</v>
          </cell>
          <cell r="E223">
            <v>9458.73</v>
          </cell>
          <cell r="F223">
            <v>9458.73</v>
          </cell>
          <cell r="G223">
            <v>0</v>
          </cell>
        </row>
        <row r="224">
          <cell r="A224" t="str">
            <v>2180</v>
          </cell>
          <cell r="B224" t="str">
            <v>Druge kratkoročne obaveze prema zaposlenima-otpremnine neto</v>
          </cell>
          <cell r="D224">
            <v>16632.28</v>
          </cell>
          <cell r="E224">
            <v>89311.679999999993</v>
          </cell>
          <cell r="F224">
            <v>72679.399999999994</v>
          </cell>
          <cell r="G224">
            <v>0</v>
          </cell>
        </row>
        <row r="225">
          <cell r="A225" t="str">
            <v>2181</v>
          </cell>
          <cell r="B225" t="str">
            <v>Druge kratkoročne obaveze prema zaposlenima-jubilarne nagrade</v>
          </cell>
          <cell r="E225">
            <v>6000</v>
          </cell>
          <cell r="F225">
            <v>6000</v>
          </cell>
          <cell r="G225">
            <v>0</v>
          </cell>
        </row>
        <row r="226">
          <cell r="A226" t="str">
            <v>2200</v>
          </cell>
          <cell r="B226" t="str">
            <v>Obaveze prema osiguravačima i osiguranicima za iznose naknada šteta u državi-pravna lica</v>
          </cell>
          <cell r="D226">
            <v>124184.22</v>
          </cell>
          <cell r="E226">
            <v>4839079.9400000004</v>
          </cell>
          <cell r="F226">
            <v>4828981.4400000004</v>
          </cell>
          <cell r="G226">
            <v>-114085.71999999974</v>
          </cell>
        </row>
        <row r="227">
          <cell r="A227" t="str">
            <v>2201</v>
          </cell>
          <cell r="B227" t="str">
            <v>Obaveze prema osiguravačima i osiguranicima za iznose naknada šteta u državi -fizička lica</v>
          </cell>
          <cell r="D227">
            <v>63101.63</v>
          </cell>
          <cell r="E227">
            <v>8098288.0099999998</v>
          </cell>
          <cell r="F227">
            <v>8100688.3799999999</v>
          </cell>
          <cell r="G227">
            <v>-65502</v>
          </cell>
        </row>
        <row r="228">
          <cell r="A228" t="str">
            <v>2270</v>
          </cell>
          <cell r="B228" t="str">
            <v>Druge kratkoročne obaveze iz neposrednih poslova osiguranja u državi</v>
          </cell>
          <cell r="D228">
            <v>58170.6</v>
          </cell>
          <cell r="E228">
            <v>17492.580000000002</v>
          </cell>
          <cell r="F228">
            <v>7404.18</v>
          </cell>
          <cell r="G228">
            <v>-48082.2</v>
          </cell>
        </row>
        <row r="229">
          <cell r="A229" t="str">
            <v>2271</v>
          </cell>
          <cell r="B229" t="str">
            <v>Druge kratkoročne obaveze iz neposrednih poslova osiguranja u inostranstvu</v>
          </cell>
          <cell r="E229">
            <v>-10.63</v>
          </cell>
          <cell r="G229">
            <v>-10.63</v>
          </cell>
        </row>
        <row r="230">
          <cell r="A230" t="str">
            <v>2300</v>
          </cell>
          <cell r="B230" t="str">
            <v>Obaveze prema osiguravajućim društvima za premije saosiguranja u državi</v>
          </cell>
          <cell r="C230">
            <v>139.80000000000001</v>
          </cell>
          <cell r="D230">
            <v>0.03</v>
          </cell>
          <cell r="E230">
            <v>0.03</v>
          </cell>
          <cell r="F230">
            <v>139.80000000000001</v>
          </cell>
          <cell r="G230">
            <v>0</v>
          </cell>
        </row>
        <row r="231">
          <cell r="A231" t="str">
            <v>2330</v>
          </cell>
          <cell r="B231" t="str">
            <v>Obaveze prema reosiguravajućim društvima za premije reosiguranja u inostranstvu članice Evropske unije</v>
          </cell>
          <cell r="C231">
            <v>913.67</v>
          </cell>
          <cell r="D231">
            <v>517920.96</v>
          </cell>
          <cell r="E231">
            <v>1704969.9</v>
          </cell>
          <cell r="F231">
            <v>1397576.66</v>
          </cell>
          <cell r="G231">
            <v>-209614.05000000005</v>
          </cell>
        </row>
        <row r="232">
          <cell r="A232" t="str">
            <v>2338</v>
          </cell>
          <cell r="B232" t="str">
            <v>Obaveze prema reosiguravajućim društvima za premije reosiguranja u inostranstvu-povezana pravna lica Triglav</v>
          </cell>
          <cell r="D232">
            <v>419784.59</v>
          </cell>
          <cell r="E232">
            <v>7797315.6500000004</v>
          </cell>
          <cell r="F232">
            <v>7919652.1399999997</v>
          </cell>
          <cell r="G232">
            <v>-542121.07999999914</v>
          </cell>
        </row>
        <row r="233">
          <cell r="A233" t="str">
            <v>23380</v>
          </cell>
          <cell r="B233" t="str">
            <v>Obaveze prema reosiguravajućim društvima za premije reosiguranja u inostranstvu-povezana pravna lica Triglav RE</v>
          </cell>
          <cell r="C233">
            <v>36410.550000000003</v>
          </cell>
          <cell r="D233">
            <v>1635003.27</v>
          </cell>
          <cell r="E233">
            <v>2937606.69</v>
          </cell>
          <cell r="F233">
            <v>2961965.71</v>
          </cell>
          <cell r="G233">
            <v>-1622951.74</v>
          </cell>
        </row>
        <row r="234">
          <cell r="A234" t="str">
            <v>2400</v>
          </cell>
          <cell r="B234" t="str">
            <v>Obaveze prema osiguravajućim društvima za udjele u naknadama šteta iz saosiguranja u državi</v>
          </cell>
          <cell r="C234">
            <v>0.03</v>
          </cell>
          <cell r="D234">
            <v>2970.05</v>
          </cell>
          <cell r="G234">
            <v>-2970.02</v>
          </cell>
        </row>
        <row r="235">
          <cell r="A235" t="str">
            <v>24302</v>
          </cell>
          <cell r="B235" t="str">
            <v>OBAVEZE PREMA OSIG DRUŠTVIMA ZA UDJELE U NAKNADAMA ŠTETA IZ REOSIGURANJA-TRIGLAV RE</v>
          </cell>
          <cell r="D235">
            <v>1419538.17</v>
          </cell>
          <cell r="E235">
            <v>1419538.17</v>
          </cell>
          <cell r="F235">
            <v>1439716.67</v>
          </cell>
          <cell r="G235">
            <v>-1439716.67</v>
          </cell>
        </row>
        <row r="236">
          <cell r="A236" t="str">
            <v>2510</v>
          </cell>
          <cell r="B236" t="str">
            <v>Obaveze prema drugim osiguravajućim društvima za refundaciju isplaćenih šteta u državi -uslužne štete</v>
          </cell>
          <cell r="D236">
            <v>38336.269999999997</v>
          </cell>
          <cell r="E236">
            <v>373327.22</v>
          </cell>
          <cell r="F236">
            <v>399346.47</v>
          </cell>
          <cell r="G236">
            <v>-64355.520000000019</v>
          </cell>
        </row>
        <row r="237">
          <cell r="A237" t="str">
            <v>2550</v>
          </cell>
          <cell r="B237" t="str">
            <v>Poreske obaveze iz poslova osiguranja</v>
          </cell>
          <cell r="D237">
            <v>345185.07</v>
          </cell>
          <cell r="E237">
            <v>2268908.6800000002</v>
          </cell>
          <cell r="F237">
            <v>2225665.31</v>
          </cell>
          <cell r="G237">
            <v>-301941.69999999995</v>
          </cell>
        </row>
        <row r="238">
          <cell r="A238" t="str">
            <v>2560</v>
          </cell>
          <cell r="B238" t="str">
            <v>Obaveze za požarnu taksu na premije osiguranja</v>
          </cell>
          <cell r="D238">
            <v>5294.52</v>
          </cell>
          <cell r="E238">
            <v>39633.54</v>
          </cell>
          <cell r="F238">
            <v>38592.449999999997</v>
          </cell>
          <cell r="G238">
            <v>-4253.429999999993</v>
          </cell>
        </row>
        <row r="239">
          <cell r="A239" t="str">
            <v>2561</v>
          </cell>
          <cell r="B239" t="str">
            <v>DOPRINOS ZA PREVENTIVU</v>
          </cell>
          <cell r="D239">
            <v>0.06</v>
          </cell>
          <cell r="G239">
            <v>-0.06</v>
          </cell>
        </row>
        <row r="240">
          <cell r="A240" t="str">
            <v>264088</v>
          </cell>
          <cell r="B240" t="str">
            <v>KRATKOROČNO  IZDATE OBVEZNICE I DRUGE HARTIJE OD VRIJEDNOSTI-DOKAPITALIZACIJA LOVĆEN AUTO DOO</v>
          </cell>
          <cell r="E240">
            <v>700000</v>
          </cell>
          <cell r="F240">
            <v>700000</v>
          </cell>
          <cell r="G240">
            <v>0</v>
          </cell>
        </row>
        <row r="241">
          <cell r="A241" t="str">
            <v>2670</v>
          </cell>
          <cell r="B241" t="str">
            <v>Druge kratkoročne obaveze iz finansiranja</v>
          </cell>
          <cell r="D241">
            <v>60</v>
          </cell>
          <cell r="E241">
            <v>512389.34</v>
          </cell>
          <cell r="F241">
            <v>512449.34</v>
          </cell>
          <cell r="G241">
            <v>-120</v>
          </cell>
        </row>
        <row r="242">
          <cell r="A242" t="str">
            <v>2672</v>
          </cell>
          <cell r="B242" t="str">
            <v>DRUGE KRATKOROČNE OBAVEZE IZ FINANSIRANJA-NAKNADA</v>
          </cell>
          <cell r="D242">
            <v>180</v>
          </cell>
          <cell r="G242">
            <v>-180</v>
          </cell>
        </row>
        <row r="243">
          <cell r="A243" t="str">
            <v>2700</v>
          </cell>
          <cell r="B243" t="str">
            <v>Obaveze na ime poreza na dodatu vrijednost na usluge zakupa</v>
          </cell>
          <cell r="D243">
            <v>1912.33</v>
          </cell>
          <cell r="E243">
            <v>31184.1</v>
          </cell>
          <cell r="F243">
            <v>29271.77</v>
          </cell>
          <cell r="G243">
            <v>0</v>
          </cell>
        </row>
        <row r="244">
          <cell r="A244" t="str">
            <v>2701</v>
          </cell>
          <cell r="B244" t="str">
            <v>Obaveze na ime poreza na dodatu vrijednost na druge usluge iz inostranstva</v>
          </cell>
          <cell r="D244">
            <v>29515.52</v>
          </cell>
          <cell r="E244">
            <v>69019.22</v>
          </cell>
          <cell r="F244">
            <v>45658.720000000001</v>
          </cell>
          <cell r="G244">
            <v>-6155.0200000000041</v>
          </cell>
        </row>
        <row r="245">
          <cell r="A245" t="str">
            <v>2702</v>
          </cell>
          <cell r="B245" t="str">
            <v>OBAVEZE NA IME POREZA NA DODATU VRIJEDNOST PLAĆEN PRI UVOZU</v>
          </cell>
          <cell r="D245">
            <v>1479.03</v>
          </cell>
          <cell r="G245">
            <v>-1479.03</v>
          </cell>
        </row>
        <row r="246">
          <cell r="A246" t="str">
            <v>2710</v>
          </cell>
          <cell r="B246" t="str">
            <v>Kratkoročne obaveze za poreze i doprinose iz dobitka</v>
          </cell>
          <cell r="C246">
            <v>156.93</v>
          </cell>
          <cell r="E246">
            <v>-156.93</v>
          </cell>
          <cell r="G246">
            <v>0</v>
          </cell>
        </row>
        <row r="247">
          <cell r="A247" t="str">
            <v>27100</v>
          </cell>
          <cell r="B247" t="str">
            <v>OBAVEZA ZA POREZ NA DOBIT</v>
          </cell>
          <cell r="D247">
            <v>130181.9</v>
          </cell>
          <cell r="E247">
            <v>209068.43</v>
          </cell>
          <cell r="F247">
            <v>-895.8</v>
          </cell>
          <cell r="G247">
            <v>79782.33</v>
          </cell>
        </row>
        <row r="248">
          <cell r="A248" t="str">
            <v>27201</v>
          </cell>
          <cell r="B248" t="str">
            <v>Kratkoročne obaveze poslodavca za poreze i doprinose na isplaćene plate-doprinos PIO</v>
          </cell>
          <cell r="E248">
            <v>194972.59</v>
          </cell>
          <cell r="F248">
            <v>194972.59</v>
          </cell>
          <cell r="G248">
            <v>0</v>
          </cell>
        </row>
        <row r="249">
          <cell r="A249" t="str">
            <v>272017</v>
          </cell>
          <cell r="B249" t="str">
            <v>KRATKOROČNE OBAVEZE POSLODAVCA ZA POREZE I DOPRINOSE NA ISPLAĆENE PLATE-DOPRINOS PIO-ZASTUPNICI DOPUNSKI RAD %</v>
          </cell>
          <cell r="E249">
            <v>6172.7</v>
          </cell>
          <cell r="F249">
            <v>6172.7</v>
          </cell>
          <cell r="G249">
            <v>0</v>
          </cell>
        </row>
        <row r="250">
          <cell r="A250" t="str">
            <v>272018</v>
          </cell>
          <cell r="B250" t="str">
            <v>KRATKOROČNE OBAVEZE POSLODAVCA ZA POREZE I DOPRINOSE NA ISPLAĆENE PLATE-DOPRINOS PIO-ZASTUPNICI DOPUNSKI RAD FIKSNO</v>
          </cell>
          <cell r="E250">
            <v>3010.73</v>
          </cell>
          <cell r="F250">
            <v>3010.73</v>
          </cell>
          <cell r="G250">
            <v>0</v>
          </cell>
        </row>
        <row r="251">
          <cell r="A251" t="str">
            <v>272019</v>
          </cell>
          <cell r="B251" t="str">
            <v>KRATKOROČNE OBAVEZE POSLODAVCA ZA POREZE I DOPRINOSE NA ISPLAĆENE PLATE-DOPRINOS PIO-ZASTUPNICI</v>
          </cell>
          <cell r="E251">
            <v>29283.97</v>
          </cell>
          <cell r="F251">
            <v>29283.97</v>
          </cell>
          <cell r="G251">
            <v>0</v>
          </cell>
        </row>
        <row r="252">
          <cell r="A252" t="str">
            <v>27202</v>
          </cell>
          <cell r="B252" t="str">
            <v>Kratkoročne obaveze poslodavca za poreze i doprinose na isplaćene plate-doprinos zdravstva</v>
          </cell>
          <cell r="E252">
            <v>81542.490000000005</v>
          </cell>
          <cell r="F252">
            <v>81542.490000000005</v>
          </cell>
          <cell r="G252">
            <v>0</v>
          </cell>
        </row>
        <row r="253">
          <cell r="A253" t="str">
            <v>272029</v>
          </cell>
          <cell r="B253" t="str">
            <v>KRATKOROČNE OBAVEZE POSLODAVCA ZA POREZE I DOPRINOSE NA ISPLAĆENE PLATE-DOPRINOS ZDRAVSTVA-ZASTUPNICI</v>
          </cell>
          <cell r="E253">
            <v>12247.94</v>
          </cell>
          <cell r="F253">
            <v>12247.94</v>
          </cell>
          <cell r="G253">
            <v>0</v>
          </cell>
        </row>
        <row r="254">
          <cell r="A254" t="str">
            <v>27203</v>
          </cell>
          <cell r="B254" t="str">
            <v>Kratkoročne obaveze poslodavca za poreze i doprinose na isplaćene plate-doprinos od nezaposlenosti</v>
          </cell>
          <cell r="E254">
            <v>17726.73</v>
          </cell>
          <cell r="F254">
            <v>17726.73</v>
          </cell>
          <cell r="G254">
            <v>0</v>
          </cell>
        </row>
        <row r="255">
          <cell r="A255" t="str">
            <v>272039</v>
          </cell>
          <cell r="B255" t="str">
            <v>KRATKOROČNE OBAVEZE POSLODAVCA ZA POREZE I DOPRINOSE NA ISPLAĆENE PLATE-DOPRINOS OD NEZAPOSLENOSTI-ZASTUPNICI</v>
          </cell>
          <cell r="E255">
            <v>2662.54</v>
          </cell>
          <cell r="F255">
            <v>2662.54</v>
          </cell>
          <cell r="G255">
            <v>0</v>
          </cell>
        </row>
        <row r="256">
          <cell r="A256" t="str">
            <v>27204</v>
          </cell>
          <cell r="B256" t="str">
            <v>Kratkoročne obaveze poslodavca za poreze i doprinose na isplaćene plate-prirez na porez</v>
          </cell>
          <cell r="C256">
            <v>409.13</v>
          </cell>
          <cell r="E256">
            <v>48479.39</v>
          </cell>
          <cell r="F256">
            <v>48888.52</v>
          </cell>
          <cell r="G256">
            <v>0</v>
          </cell>
        </row>
        <row r="257">
          <cell r="A257" t="str">
            <v>272041</v>
          </cell>
          <cell r="B257" t="str">
            <v>Kratkoročne obaveze poslodavca za poreze i doprinose na isplaćene plate-prirez na porez za otpremnine i jubilarne nagrade</v>
          </cell>
          <cell r="D257">
            <v>38.380000000000003</v>
          </cell>
          <cell r="E257">
            <v>1067.17</v>
          </cell>
          <cell r="F257">
            <v>1030.08</v>
          </cell>
          <cell r="G257">
            <v>-1.2899999999999636</v>
          </cell>
        </row>
        <row r="258">
          <cell r="A258" t="str">
            <v>272047</v>
          </cell>
          <cell r="B258" t="str">
            <v>KRATKOROČNE OBAVEZE POSLODAVCA ZA POREZE I DOPRINOSE NA ISPLAĆENE PLATE-PRIREZ NA POREZ-ZASTUPNICI DOPUNSKI RAD %</v>
          </cell>
          <cell r="D258">
            <v>0.02</v>
          </cell>
          <cell r="E258">
            <v>1450.11</v>
          </cell>
          <cell r="F258">
            <v>1450.09</v>
          </cell>
          <cell r="G258">
            <v>0</v>
          </cell>
        </row>
        <row r="259">
          <cell r="A259" t="str">
            <v>272048</v>
          </cell>
          <cell r="B259" t="str">
            <v>KRATKOROČNE OBAVEZE POSLODAVCA ZA POREZE I DOPRINOSE NA ISPLAĆENE PLATE-PRIREZ NA POREZ-ZASTUPNICI DOPUNSKI RAD FIKSNO</v>
          </cell>
          <cell r="D259">
            <v>0.22</v>
          </cell>
          <cell r="E259">
            <v>680.82</v>
          </cell>
          <cell r="F259">
            <v>680.6</v>
          </cell>
          <cell r="G259">
            <v>0</v>
          </cell>
        </row>
        <row r="260">
          <cell r="A260" t="str">
            <v>272049</v>
          </cell>
          <cell r="B260" t="str">
            <v>KRATKOROČNE OBAVEZE POSLODAVCA ZA POREZE I DOPRINOSE NA ISPLAĆENE PLATE-PRIREZ NA POREZ-ZASTUPNICI</v>
          </cell>
          <cell r="E260">
            <v>6584.23</v>
          </cell>
          <cell r="F260">
            <v>6584.23</v>
          </cell>
          <cell r="G260">
            <v>0</v>
          </cell>
        </row>
        <row r="261">
          <cell r="A261" t="str">
            <v>27205</v>
          </cell>
          <cell r="B261" t="str">
            <v>Kratkoročne obaveze poslodavca za poreze i doprinose na isplaćene plate-doprinos privrednoj komori</v>
          </cell>
          <cell r="C261">
            <v>0.26</v>
          </cell>
          <cell r="E261">
            <v>9495.6299999999992</v>
          </cell>
          <cell r="F261">
            <v>9495.89</v>
          </cell>
          <cell r="G261">
            <v>0</v>
          </cell>
        </row>
        <row r="262">
          <cell r="A262" t="str">
            <v>272059</v>
          </cell>
          <cell r="B262" t="str">
            <v>KRATKOROČNE OBAVEZE POSLODAVCA ZA POREZE I DOPRINOSE NA ISPLAĆENE PLATE-DOPRINOS PRIVREDNOJ KOMORI-ZASTUPNICI</v>
          </cell>
          <cell r="C262">
            <v>0.75</v>
          </cell>
          <cell r="E262">
            <v>1286.0999999999999</v>
          </cell>
          <cell r="F262">
            <v>1286.8499999999999</v>
          </cell>
          <cell r="G262">
            <v>0</v>
          </cell>
        </row>
        <row r="263">
          <cell r="A263" t="str">
            <v>27206</v>
          </cell>
          <cell r="B263" t="str">
            <v>Kratkoročne obaveze poslodavca za poreze i doprinose na isplaćene plate-doprinos sindikata-0.2%</v>
          </cell>
          <cell r="E263">
            <v>6807.12</v>
          </cell>
          <cell r="F263">
            <v>6807.12</v>
          </cell>
          <cell r="G263">
            <v>0</v>
          </cell>
        </row>
        <row r="264">
          <cell r="A264" t="str">
            <v>272069</v>
          </cell>
          <cell r="B264" t="str">
            <v>KRATKOROČNE OBAVEZE POSLODAVCA ZA POREZE I DOPRINOSE NA ISPLAĆENE PLATE-DOPRINOS SINDIKATA-0.2%-ZASTUPNICI</v>
          </cell>
          <cell r="C264">
            <v>0.09</v>
          </cell>
          <cell r="E264">
            <v>925.27</v>
          </cell>
          <cell r="F264">
            <v>925.36</v>
          </cell>
          <cell r="G264">
            <v>0</v>
          </cell>
        </row>
        <row r="265">
          <cell r="A265" t="str">
            <v>27207</v>
          </cell>
          <cell r="B265" t="str">
            <v>Kratkoročne obaveze poslodavca za poreze i doprinose na isplaćene plate-doprinos fondu rada</v>
          </cell>
          <cell r="E265">
            <v>7091.05</v>
          </cell>
          <cell r="F265">
            <v>7091.05</v>
          </cell>
          <cell r="G265">
            <v>0</v>
          </cell>
        </row>
        <row r="266">
          <cell r="A266" t="str">
            <v>272079</v>
          </cell>
          <cell r="B266" t="str">
            <v>KRATKOROČNE OBAVEZE POSLODAVCA ZA POREZE I DOPRINOSE NA ISPLAĆENE PLATE-DOPRINOS FONDU RADA-ZASTUPNICI</v>
          </cell>
          <cell r="D266">
            <v>0.38</v>
          </cell>
          <cell r="E266">
            <v>1065.5</v>
          </cell>
          <cell r="F266">
            <v>1065.1199999999999</v>
          </cell>
          <cell r="G266">
            <v>0</v>
          </cell>
        </row>
        <row r="267">
          <cell r="A267" t="str">
            <v>2721</v>
          </cell>
          <cell r="B267" t="str">
            <v>Kratkoročne obaveze poslodavca za poreze i doprinose na druge isplate</v>
          </cell>
          <cell r="D267">
            <v>190.95</v>
          </cell>
          <cell r="E267">
            <v>10613.5</v>
          </cell>
          <cell r="F267">
            <v>11057.34</v>
          </cell>
          <cell r="G267">
            <v>-634.79000000000087</v>
          </cell>
        </row>
        <row r="268">
          <cell r="A268" t="str">
            <v>27211</v>
          </cell>
          <cell r="B268" t="str">
            <v>KRATKOROČNE OBAVEZE POSLODAVCA ZA PRIREZ NA DRUGE ISPLATE</v>
          </cell>
          <cell r="E268">
            <v>1382.14</v>
          </cell>
          <cell r="F268">
            <v>1425.53</v>
          </cell>
          <cell r="G268">
            <v>-43.389999999999873</v>
          </cell>
        </row>
        <row r="269">
          <cell r="A269" t="str">
            <v>2730</v>
          </cell>
          <cell r="B269" t="str">
            <v>Kratkoročne obaveze prema dobavljačima u zemlji za sredstva rada</v>
          </cell>
          <cell r="C269">
            <v>93275.1</v>
          </cell>
          <cell r="D269">
            <v>186548.03</v>
          </cell>
          <cell r="E269">
            <v>427904.11</v>
          </cell>
          <cell r="F269">
            <v>352980.01</v>
          </cell>
          <cell r="G269">
            <v>-18348.830000000016</v>
          </cell>
        </row>
        <row r="270">
          <cell r="A270" t="str">
            <v>2731</v>
          </cell>
          <cell r="B270" t="str">
            <v>Kratkoročne obaveze prema dobavljačima u zemlji za robu i usluge</v>
          </cell>
          <cell r="C270">
            <v>140520.49</v>
          </cell>
          <cell r="D270">
            <v>277895.39</v>
          </cell>
          <cell r="E270">
            <v>5364729.1500000004</v>
          </cell>
          <cell r="F270">
            <v>5406498.3600000003</v>
          </cell>
          <cell r="G270">
            <v>-179144.11000000034</v>
          </cell>
        </row>
        <row r="271">
          <cell r="A271" t="str">
            <v>27320</v>
          </cell>
          <cell r="B271" t="str">
            <v>Kratkoročne obaveze prema dobavljačima u zemlji povezana pravna lica-LOVĆEN AUTO</v>
          </cell>
          <cell r="C271">
            <v>160253.97</v>
          </cell>
          <cell r="D271">
            <v>320507.94</v>
          </cell>
          <cell r="E271">
            <v>193824.86</v>
          </cell>
          <cell r="F271">
            <v>50766.99</v>
          </cell>
          <cell r="G271">
            <v>-17196.100000000013</v>
          </cell>
        </row>
        <row r="272">
          <cell r="A272" t="str">
            <v>27321</v>
          </cell>
          <cell r="B272" t="str">
            <v>Kratkoročne obaveze prema dobavljačima u zemlji povezana pravna lica-LOVĆEN ŽIVOT</v>
          </cell>
          <cell r="C272">
            <v>7148.6</v>
          </cell>
          <cell r="D272">
            <v>14297.23</v>
          </cell>
          <cell r="E272">
            <v>149714.79999999999</v>
          </cell>
          <cell r="F272">
            <v>149714.79999999999</v>
          </cell>
          <cell r="G272">
            <v>-7148.6300000000047</v>
          </cell>
        </row>
        <row r="273">
          <cell r="A273" t="str">
            <v>2733</v>
          </cell>
          <cell r="B273" t="str">
            <v>Kratkoročne obaveze prema dobavljačima u inostranstvu</v>
          </cell>
          <cell r="C273">
            <v>31486.46</v>
          </cell>
          <cell r="D273">
            <v>62967.37</v>
          </cell>
          <cell r="E273">
            <v>282280.44</v>
          </cell>
          <cell r="F273">
            <v>261119.3</v>
          </cell>
          <cell r="G273">
            <v>-10319.76999999999</v>
          </cell>
        </row>
        <row r="274">
          <cell r="A274" t="str">
            <v>2738</v>
          </cell>
          <cell r="B274" t="str">
            <v>Kratkoročne obaveze prema dobavljačima u inostranstvu povezana pravna lica-TRIGLAV</v>
          </cell>
          <cell r="C274">
            <v>6530.52</v>
          </cell>
          <cell r="D274">
            <v>13061.04</v>
          </cell>
          <cell r="E274">
            <v>39501.300000000003</v>
          </cell>
          <cell r="F274">
            <v>39405.69</v>
          </cell>
          <cell r="G274">
            <v>-6434.9100000000035</v>
          </cell>
        </row>
        <row r="275">
          <cell r="A275" t="str">
            <v>2740</v>
          </cell>
          <cell r="B275" t="str">
            <v>Kratkoročne obaveze za razne isplate-anulirane uputnice</v>
          </cell>
          <cell r="D275">
            <v>1322.57</v>
          </cell>
          <cell r="G275">
            <v>-1322.57</v>
          </cell>
        </row>
        <row r="276">
          <cell r="A276" t="str">
            <v>2741</v>
          </cell>
          <cell r="B276" t="str">
            <v>KRATKOROČNE OBAVEZE ZA RAZNE ISPLATE-SPONZORSTVA</v>
          </cell>
          <cell r="E276">
            <v>1200</v>
          </cell>
          <cell r="F276">
            <v>1200</v>
          </cell>
          <cell r="G276">
            <v>0</v>
          </cell>
        </row>
        <row r="277">
          <cell r="A277" t="str">
            <v>2742</v>
          </cell>
          <cell r="B277" t="str">
            <v>KRATKOROČNE OBAVEZE ZA RAZNE ISPLATE-ODBOR DIREKTORA</v>
          </cell>
          <cell r="E277">
            <v>8026.2</v>
          </cell>
          <cell r="F277">
            <v>8026.2</v>
          </cell>
          <cell r="G277">
            <v>0</v>
          </cell>
        </row>
        <row r="278">
          <cell r="A278" t="str">
            <v>2743</v>
          </cell>
          <cell r="B278" t="str">
            <v>Kratkoročne obaveze imovina imovinska prava</v>
          </cell>
          <cell r="E278">
            <v>82553.509999999995</v>
          </cell>
          <cell r="F278">
            <v>87043</v>
          </cell>
          <cell r="G278">
            <v>-4489.4900000000052</v>
          </cell>
        </row>
        <row r="279">
          <cell r="A279" t="str">
            <v>2744</v>
          </cell>
          <cell r="B279" t="str">
            <v>KRATKOROČNE OBAVEZE ZA RAZNE ISPLATE- UGOVOR O DJELU</v>
          </cell>
          <cell r="E279">
            <v>47786.5</v>
          </cell>
          <cell r="F279">
            <v>48019.18</v>
          </cell>
          <cell r="G279">
            <v>-232.68000000000029</v>
          </cell>
        </row>
        <row r="280">
          <cell r="A280" t="str">
            <v>2745</v>
          </cell>
          <cell r="B280" t="str">
            <v>KRATKOROČNE OBAVEZE ZA RAZNE ISPLATE- UGOVOR O DJELU LJEKARI CENZORI</v>
          </cell>
          <cell r="E280">
            <v>20070</v>
          </cell>
          <cell r="F280">
            <v>20070</v>
          </cell>
          <cell r="G280">
            <v>0</v>
          </cell>
        </row>
        <row r="281">
          <cell r="A281" t="str">
            <v>2770</v>
          </cell>
          <cell r="B281" t="str">
            <v>Ostale druge kratkoročne obaveze</v>
          </cell>
          <cell r="C281">
            <v>379.61</v>
          </cell>
          <cell r="D281">
            <v>175923.76</v>
          </cell>
          <cell r="E281">
            <v>56668.59</v>
          </cell>
          <cell r="F281">
            <v>274797.86</v>
          </cell>
          <cell r="G281">
            <v>-393673.42000000004</v>
          </cell>
        </row>
        <row r="282">
          <cell r="A282" t="str">
            <v>27701</v>
          </cell>
          <cell r="B282" t="str">
            <v>OSTALE DRUGE KRATKOROČNE OBAVEZE-PRIMLJENI AVANSI PO OSNOVU PREMIJA</v>
          </cell>
          <cell r="D282">
            <v>177587.58</v>
          </cell>
          <cell r="E282">
            <v>10864.75</v>
          </cell>
          <cell r="F282">
            <v>-110492.47</v>
          </cell>
          <cell r="G282">
            <v>-56230.359999999986</v>
          </cell>
        </row>
        <row r="283">
          <cell r="A283" t="str">
            <v>27702</v>
          </cell>
          <cell r="B283" t="str">
            <v>OSTALE DRUGE KRATKOROČNE OBAVEZE-PRIMLJENI AVANSI PO OSNOVU PREMIJA-DIREKCIJA</v>
          </cell>
          <cell r="F283">
            <v>9.9</v>
          </cell>
          <cell r="G283">
            <v>-9.9</v>
          </cell>
        </row>
        <row r="284">
          <cell r="A284" t="str">
            <v>27703</v>
          </cell>
          <cell r="B284" t="str">
            <v>PRIMLJENI AVANSI PO OSNOVU PREMIJA-LOVCEN</v>
          </cell>
          <cell r="D284">
            <v>19599.57</v>
          </cell>
          <cell r="F284">
            <v>-19599.57</v>
          </cell>
          <cell r="G284">
            <v>0</v>
          </cell>
        </row>
        <row r="285">
          <cell r="A285" t="str">
            <v>27708</v>
          </cell>
          <cell r="B285" t="str">
            <v>OSTALE DRUGE KRATKOROČNE OBAVEZE-LOVĆEN ŽIVOTNA OSIGURANJA</v>
          </cell>
          <cell r="C285">
            <v>0.1</v>
          </cell>
          <cell r="G285">
            <v>0.1</v>
          </cell>
        </row>
        <row r="286">
          <cell r="A286" t="str">
            <v>2771</v>
          </cell>
          <cell r="B286" t="str">
            <v>OSTALE DRUGE  KRATKOROCNE OBAVEZE-PRIMLJENI AVANSI BEZ BROJA POLISE</v>
          </cell>
          <cell r="E286">
            <v>989592.99</v>
          </cell>
          <cell r="F286">
            <v>989592.99</v>
          </cell>
          <cell r="G286">
            <v>0</v>
          </cell>
        </row>
        <row r="287">
          <cell r="A287" t="str">
            <v>2774</v>
          </cell>
          <cell r="B287" t="str">
            <v>Prolazni konto za plasmane strateskim partnerima</v>
          </cell>
          <cell r="E287">
            <v>441821.65</v>
          </cell>
          <cell r="F287">
            <v>443349.63</v>
          </cell>
          <cell r="G287">
            <v>-1527.9799999999814</v>
          </cell>
        </row>
        <row r="288">
          <cell r="A288" t="str">
            <v>2775</v>
          </cell>
          <cell r="B288" t="str">
            <v>OSTALE DRUGE KRATKOROČNE OBAVEZE-ZAKUP POSLOVNIH OBJEKATA</v>
          </cell>
          <cell r="D288">
            <v>110925.42</v>
          </cell>
          <cell r="E288">
            <v>170501.61</v>
          </cell>
          <cell r="F288">
            <v>179749.93</v>
          </cell>
          <cell r="G288">
            <v>-120173.74</v>
          </cell>
        </row>
        <row r="289">
          <cell r="A289" t="str">
            <v>27758</v>
          </cell>
          <cell r="B289" t="str">
            <v>OSTALE DRUGE KRATKOROČNE OBAVEZE-ZAKUP POSLOVNIH OBJEKATA-LOVĆEN ŽIVOTNA</v>
          </cell>
          <cell r="D289">
            <v>61534.86</v>
          </cell>
          <cell r="E289">
            <v>70895.199999999997</v>
          </cell>
          <cell r="F289">
            <v>87212.75</v>
          </cell>
          <cell r="G289">
            <v>-77852.41</v>
          </cell>
        </row>
        <row r="290">
          <cell r="A290" t="str">
            <v>277588</v>
          </cell>
          <cell r="B290" t="str">
            <v>OSTALE DRUGE KRATKOROČNE OBAVEZE-ZAKUP POSLOVNIH OBJEKATA-LOVĆEN AUTO</v>
          </cell>
          <cell r="D290">
            <v>15189.11</v>
          </cell>
          <cell r="E290">
            <v>23034.73</v>
          </cell>
          <cell r="F290">
            <v>126971.08</v>
          </cell>
          <cell r="G290">
            <v>-119125.46</v>
          </cell>
        </row>
        <row r="291">
          <cell r="A291" t="str">
            <v>4000</v>
          </cell>
          <cell r="B291" t="str">
            <v>Obračunate bruto naknade šteta odnosno naknade iz osiguranja u državi</v>
          </cell>
          <cell r="E291">
            <v>12846590.08</v>
          </cell>
          <cell r="F291">
            <v>12846590.08</v>
          </cell>
          <cell r="G291">
            <v>0</v>
          </cell>
        </row>
        <row r="292">
          <cell r="A292" t="str">
            <v>4010</v>
          </cell>
          <cell r="B292" t="str">
            <v xml:space="preserve">Troškovi vezani za isplatu šteta             </v>
          </cell>
          <cell r="E292">
            <v>64889.77</v>
          </cell>
          <cell r="F292">
            <v>64889.77</v>
          </cell>
          <cell r="G292">
            <v>0</v>
          </cell>
        </row>
        <row r="293">
          <cell r="A293" t="str">
            <v>4011</v>
          </cell>
          <cell r="B293" t="str">
            <v xml:space="preserve">Troškovi vezani za isplatu šteta  -obračunate kamate          </v>
          </cell>
          <cell r="E293">
            <v>11742.5</v>
          </cell>
          <cell r="F293">
            <v>11742.5</v>
          </cell>
          <cell r="G293">
            <v>0</v>
          </cell>
        </row>
        <row r="294">
          <cell r="A294" t="str">
            <v>4020</v>
          </cell>
          <cell r="B294" t="str">
            <v>Umanjenje za prihode ostvarene iz bruto regresnih potraživanja u državi</v>
          </cell>
          <cell r="E294">
            <v>332063.46000000002</v>
          </cell>
          <cell r="F294">
            <v>332063.46000000002</v>
          </cell>
          <cell r="G294">
            <v>0</v>
          </cell>
        </row>
        <row r="295">
          <cell r="A295" t="str">
            <v>4043</v>
          </cell>
          <cell r="B295" t="str">
            <v>Umanjenje za udjele reosiguravača i retrocesionara u naknadama šteta u inostranstvu-države članice EU</v>
          </cell>
          <cell r="E295">
            <v>506786.22</v>
          </cell>
          <cell r="F295">
            <v>506786.22</v>
          </cell>
          <cell r="G295">
            <v>0</v>
          </cell>
        </row>
        <row r="296">
          <cell r="A296" t="str">
            <v>40438</v>
          </cell>
          <cell r="B296" t="str">
            <v>Umanjenje za udjele reosiguravača i retrocesionara u naknadama šteta u inostranstvu-povezana pravna lica-TRIGLAV</v>
          </cell>
          <cell r="E296">
            <v>447024.35</v>
          </cell>
          <cell r="F296">
            <v>447024.35</v>
          </cell>
          <cell r="G296">
            <v>0</v>
          </cell>
        </row>
        <row r="297">
          <cell r="A297" t="str">
            <v>404381</v>
          </cell>
          <cell r="B297" t="str">
            <v>Umanjenje za udjele reosiguravača i retrocesionara u naknadama šteta u inostranstvu-povezana pravna lica-TRIGLAV-RE</v>
          </cell>
          <cell r="E297">
            <v>1347885.89</v>
          </cell>
          <cell r="F297">
            <v>1347885.89</v>
          </cell>
          <cell r="G297">
            <v>0</v>
          </cell>
        </row>
        <row r="298">
          <cell r="A298" t="str">
            <v>4050</v>
          </cell>
          <cell r="B298" t="str">
            <v>Promjene bruto rezervisanja za nastale prijavljene štete u državi</v>
          </cell>
          <cell r="E298">
            <v>723020.81</v>
          </cell>
          <cell r="F298">
            <v>723020.81</v>
          </cell>
          <cell r="G298">
            <v>0</v>
          </cell>
        </row>
        <row r="299">
          <cell r="A299" t="str">
            <v>40601</v>
          </cell>
          <cell r="B299" t="str">
            <v>PROMJENE REZERVISANJA ZA NASTALE PRIJAVLJENE ŠTETE ZA SAOSIGURAVAJUĆI DIO U DRŽAVI-PRIMLJENE PREMIJE U SAOSIGURANJE</v>
          </cell>
          <cell r="E299">
            <v>330</v>
          </cell>
          <cell r="F299">
            <v>330</v>
          </cell>
          <cell r="G299">
            <v>0</v>
          </cell>
        </row>
        <row r="300">
          <cell r="A300" t="str">
            <v>4062</v>
          </cell>
          <cell r="B300" t="str">
            <v>Promjena rezervisanja za  nastale prijavljene štete za reosiguravajući dio u državi</v>
          </cell>
          <cell r="E300">
            <v>493218.77</v>
          </cell>
          <cell r="F300">
            <v>493218.77</v>
          </cell>
          <cell r="G300">
            <v>0</v>
          </cell>
        </row>
        <row r="301">
          <cell r="A301" t="str">
            <v>4070</v>
          </cell>
          <cell r="B301" t="str">
            <v>Promjena bruto rezervisanja za nastale neprijavljene štete u državi</v>
          </cell>
          <cell r="E301">
            <v>984838.99</v>
          </cell>
          <cell r="F301">
            <v>984838.99</v>
          </cell>
          <cell r="G301">
            <v>0</v>
          </cell>
        </row>
        <row r="302">
          <cell r="A302" t="str">
            <v>4090</v>
          </cell>
          <cell r="B302" t="str">
            <v>PROMENA NETO REZERVISANJA ZA TROŠKOVE OBRADE ŠTETA</v>
          </cell>
          <cell r="E302">
            <v>38680.519999999997</v>
          </cell>
          <cell r="F302">
            <v>38680.519999999997</v>
          </cell>
          <cell r="G302">
            <v>0</v>
          </cell>
        </row>
        <row r="303">
          <cell r="A303" t="str">
            <v>4100</v>
          </cell>
          <cell r="B303" t="str">
            <v>PROMJENE BRUTO REZERVISANJA ZA BONUSE, POPUSTE I STORNO</v>
          </cell>
          <cell r="E303">
            <v>49430.34</v>
          </cell>
          <cell r="F303">
            <v>49430.34</v>
          </cell>
          <cell r="G303">
            <v>0</v>
          </cell>
        </row>
        <row r="304">
          <cell r="A304" t="str">
            <v>41500</v>
          </cell>
          <cell r="B304" t="str">
            <v>REZERVE ZA IZRAVNANJE RIZIKA</v>
          </cell>
          <cell r="E304">
            <v>255.79</v>
          </cell>
          <cell r="F304">
            <v>255.79</v>
          </cell>
          <cell r="G304">
            <v>0</v>
          </cell>
        </row>
        <row r="305">
          <cell r="A305" t="str">
            <v>4184</v>
          </cell>
          <cell r="B305" t="str">
            <v>Promjena bruto ostalih drugih tehničkih rezervisanja</v>
          </cell>
          <cell r="E305">
            <v>11222.03</v>
          </cell>
          <cell r="F305">
            <v>11222.03</v>
          </cell>
          <cell r="G305">
            <v>0</v>
          </cell>
        </row>
        <row r="306">
          <cell r="A306" t="str">
            <v>41840</v>
          </cell>
          <cell r="B306" t="str">
            <v>REZERVE ZA MJERODAVNI TEHNIČKI REZULTAT-URR</v>
          </cell>
          <cell r="E306">
            <v>85521.79</v>
          </cell>
          <cell r="F306">
            <v>85521.79</v>
          </cell>
          <cell r="G306">
            <v>0</v>
          </cell>
        </row>
        <row r="307">
          <cell r="A307" t="str">
            <v>4200</v>
          </cell>
          <cell r="B307" t="str">
            <v>Troškovi za preventivnu aktivnost</v>
          </cell>
          <cell r="E307">
            <v>97115</v>
          </cell>
          <cell r="F307">
            <v>97115</v>
          </cell>
          <cell r="G307">
            <v>0</v>
          </cell>
        </row>
        <row r="308">
          <cell r="A308" t="str">
            <v>4210</v>
          </cell>
          <cell r="B308" t="str">
            <v>Požarna taksa</v>
          </cell>
          <cell r="E308">
            <v>38592.449999999997</v>
          </cell>
          <cell r="F308">
            <v>38592.449999999997</v>
          </cell>
          <cell r="G308">
            <v>0</v>
          </cell>
        </row>
        <row r="309">
          <cell r="A309" t="str">
            <v>4220</v>
          </cell>
          <cell r="B309" t="str">
            <v>Doprinos za pokriće šteta, koje je proizrokovalo neosigurano ili nepoznato prevozno sredstvo-Garantni fond</v>
          </cell>
          <cell r="E309">
            <v>555965.4</v>
          </cell>
          <cell r="F309">
            <v>555965.4</v>
          </cell>
          <cell r="G309">
            <v>0</v>
          </cell>
        </row>
        <row r="310">
          <cell r="A310" t="str">
            <v>4230</v>
          </cell>
          <cell r="B310" t="str">
            <v>Pokriće troškova nadzornog organa</v>
          </cell>
          <cell r="E310">
            <v>355146.08</v>
          </cell>
          <cell r="F310">
            <v>355146.08</v>
          </cell>
          <cell r="G310">
            <v>0</v>
          </cell>
        </row>
        <row r="311">
          <cell r="A311" t="str">
            <v>4240</v>
          </cell>
          <cell r="B311" t="str">
            <v>Troškovi ispravke vrijednosti premije osiguranja</v>
          </cell>
          <cell r="E311">
            <v>164206.01999999999</v>
          </cell>
          <cell r="F311">
            <v>164206.01999999999</v>
          </cell>
          <cell r="G311">
            <v>0</v>
          </cell>
        </row>
        <row r="312">
          <cell r="A312" t="str">
            <v>4241</v>
          </cell>
          <cell r="B312" t="str">
            <v>Troškovi ispravke vrijednosti ostalih potrazivanja</v>
          </cell>
          <cell r="E312">
            <v>122822.68</v>
          </cell>
          <cell r="F312">
            <v>122822.68</v>
          </cell>
          <cell r="G312">
            <v>0</v>
          </cell>
        </row>
        <row r="313">
          <cell r="A313" t="str">
            <v>4242</v>
          </cell>
          <cell r="B313" t="str">
            <v>TROŠKOVI ISPRAVKE VRIJEDNOSTI REGRESA</v>
          </cell>
          <cell r="E313">
            <v>-13157.37</v>
          </cell>
          <cell r="F313">
            <v>-13157.37</v>
          </cell>
          <cell r="G313">
            <v>0</v>
          </cell>
        </row>
        <row r="314">
          <cell r="A314" t="str">
            <v>4300</v>
          </cell>
          <cell r="B314" t="str">
            <v>Troškovi materijala za popravku i održavanje</v>
          </cell>
          <cell r="E314">
            <v>33068.120000000003</v>
          </cell>
          <cell r="F314">
            <v>33068.120000000003</v>
          </cell>
          <cell r="G314">
            <v>0</v>
          </cell>
        </row>
        <row r="315">
          <cell r="A315" t="str">
            <v>4310</v>
          </cell>
          <cell r="B315" t="str">
            <v>Troškovi kancelarijskog materijala i formulara</v>
          </cell>
          <cell r="E315">
            <v>34365.1</v>
          </cell>
          <cell r="F315">
            <v>34365.1</v>
          </cell>
          <cell r="G315">
            <v>0</v>
          </cell>
        </row>
        <row r="316">
          <cell r="A316" t="str">
            <v>4311</v>
          </cell>
          <cell r="B316" t="str">
            <v>Troškovi polisa i drugi obrasci stroge evidencije</v>
          </cell>
          <cell r="E316">
            <v>65457.21</v>
          </cell>
          <cell r="F316">
            <v>65457.21</v>
          </cell>
          <cell r="G316">
            <v>0</v>
          </cell>
        </row>
        <row r="317">
          <cell r="A317" t="str">
            <v>4320</v>
          </cell>
          <cell r="B317" t="str">
            <v>Otpis sitnog inventara i auto guma</v>
          </cell>
          <cell r="E317">
            <v>7795.49</v>
          </cell>
          <cell r="F317">
            <v>7795.49</v>
          </cell>
          <cell r="G317">
            <v>0</v>
          </cell>
        </row>
        <row r="318">
          <cell r="A318" t="str">
            <v>4330</v>
          </cell>
          <cell r="B318" t="str">
            <v>Troškovi električne  energije</v>
          </cell>
          <cell r="E318">
            <v>126436.35</v>
          </cell>
          <cell r="F318">
            <v>126436.35</v>
          </cell>
          <cell r="G318">
            <v>0</v>
          </cell>
        </row>
        <row r="319">
          <cell r="A319" t="str">
            <v>4333</v>
          </cell>
          <cell r="B319" t="str">
            <v>Troškovi goriva za transportna sredstva</v>
          </cell>
          <cell r="E319">
            <v>54466.9</v>
          </cell>
          <cell r="F319">
            <v>54466.9</v>
          </cell>
          <cell r="G319">
            <v>0</v>
          </cell>
        </row>
        <row r="320">
          <cell r="A320" t="str">
            <v>4390</v>
          </cell>
          <cell r="B320" t="str">
            <v>Troškovi-radne uniforme</v>
          </cell>
          <cell r="E320">
            <v>1056.0999999999999</v>
          </cell>
          <cell r="F320">
            <v>1056.0999999999999</v>
          </cell>
          <cell r="G320">
            <v>0</v>
          </cell>
        </row>
        <row r="321">
          <cell r="A321" t="str">
            <v>4391</v>
          </cell>
          <cell r="B321" t="str">
            <v>Troškovi stručnih časopisa</v>
          </cell>
          <cell r="E321">
            <v>3165.17</v>
          </cell>
          <cell r="F321">
            <v>3165.17</v>
          </cell>
          <cell r="G321">
            <v>0</v>
          </cell>
        </row>
        <row r="322">
          <cell r="A322" t="str">
            <v>4400</v>
          </cell>
          <cell r="B322" t="str">
            <v>Provizija posrednika u pribavljanju osiguranja-pravna lica</v>
          </cell>
          <cell r="E322">
            <v>473636.2</v>
          </cell>
          <cell r="F322">
            <v>473636.2</v>
          </cell>
          <cell r="G322">
            <v>0</v>
          </cell>
        </row>
        <row r="323">
          <cell r="A323" t="str">
            <v>44020</v>
          </cell>
          <cell r="B323" t="str">
            <v>Provizija za putničko zdravstveno osiguranje u inostranstvu</v>
          </cell>
          <cell r="E323">
            <v>22272.28</v>
          </cell>
          <cell r="F323">
            <v>22272.28</v>
          </cell>
          <cell r="G323">
            <v>0</v>
          </cell>
        </row>
        <row r="324">
          <cell r="A324" t="str">
            <v>44021</v>
          </cell>
          <cell r="B324" t="str">
            <v>PROVIZIJA ZA DOBROVOLJNO ZDRAVSTVENO OSIGURANJA</v>
          </cell>
          <cell r="E324">
            <v>9768.31</v>
          </cell>
          <cell r="F324">
            <v>9768.31</v>
          </cell>
          <cell r="G324">
            <v>0</v>
          </cell>
        </row>
        <row r="325">
          <cell r="A325" t="str">
            <v>44022</v>
          </cell>
          <cell r="B325" t="str">
            <v>Provizija za isplatu bonusa i popusta</v>
          </cell>
          <cell r="E325">
            <v>61515.39</v>
          </cell>
          <cell r="F325">
            <v>61515.39</v>
          </cell>
          <cell r="G325">
            <v>0</v>
          </cell>
        </row>
        <row r="326">
          <cell r="A326" t="str">
            <v>44023</v>
          </cell>
          <cell r="B326" t="str">
            <v xml:space="preserve">Provizija za imovinska osiguranja </v>
          </cell>
          <cell r="E326">
            <v>172.8</v>
          </cell>
          <cell r="F326">
            <v>172.8</v>
          </cell>
          <cell r="G326">
            <v>0</v>
          </cell>
        </row>
        <row r="327">
          <cell r="A327" t="str">
            <v>4420</v>
          </cell>
          <cell r="B327" t="str">
            <v>Troškovi zakupnine poslovnih i drugih prostora</v>
          </cell>
          <cell r="E327">
            <v>24025.4</v>
          </cell>
          <cell r="F327">
            <v>24025.4</v>
          </cell>
          <cell r="G327">
            <v>0</v>
          </cell>
        </row>
        <row r="328">
          <cell r="A328" t="str">
            <v>4421</v>
          </cell>
          <cell r="B328" t="str">
            <v>Troškovi zakupa opreme i lizinga</v>
          </cell>
          <cell r="E328">
            <v>15575.5</v>
          </cell>
          <cell r="F328">
            <v>15575.5</v>
          </cell>
          <cell r="G328">
            <v>0</v>
          </cell>
        </row>
        <row r="329">
          <cell r="A329" t="str">
            <v>4430</v>
          </cell>
          <cell r="B329" t="str">
            <v>Troškovi usluga fizičkih lica, koja ne obavljaju djelatnost (troškovi po ugovorima o djelu, ugovorima o autorskom radu i u vezi sa drugim pravnim odnosima), zajedno sa dažbinama, koje idu na teret preduzeća</v>
          </cell>
          <cell r="E329">
            <v>52860.05</v>
          </cell>
          <cell r="F329">
            <v>52860.05</v>
          </cell>
          <cell r="G329">
            <v>0</v>
          </cell>
        </row>
        <row r="330">
          <cell r="A330" t="str">
            <v>44300</v>
          </cell>
          <cell r="B330" t="str">
            <v>Troškovi poreza na usluge fizičkih lica</v>
          </cell>
          <cell r="E330">
            <v>10177.129999999999</v>
          </cell>
          <cell r="F330">
            <v>10177.129999999999</v>
          </cell>
          <cell r="G330">
            <v>0</v>
          </cell>
        </row>
        <row r="331">
          <cell r="A331" t="str">
            <v>44302</v>
          </cell>
          <cell r="B331" t="str">
            <v>Troškovi prireza na usluge fizičkih lica</v>
          </cell>
          <cell r="E331">
            <v>1188.78</v>
          </cell>
          <cell r="F331">
            <v>1188.78</v>
          </cell>
          <cell r="G331">
            <v>0</v>
          </cell>
        </row>
        <row r="332">
          <cell r="A332" t="str">
            <v>4440</v>
          </cell>
          <cell r="B332" t="str">
            <v>Troškovi dnevnica za službeni put u zemlji</v>
          </cell>
          <cell r="E332">
            <v>753.4</v>
          </cell>
          <cell r="F332">
            <v>753.4</v>
          </cell>
          <cell r="G332">
            <v>0</v>
          </cell>
        </row>
        <row r="333">
          <cell r="A333" t="str">
            <v>4441</v>
          </cell>
          <cell r="B333" t="str">
            <v>Troškovi dnevnica za službeni put u inostranstvu</v>
          </cell>
          <cell r="E333">
            <v>1078.28</v>
          </cell>
          <cell r="F333">
            <v>1078.28</v>
          </cell>
          <cell r="G333">
            <v>0</v>
          </cell>
        </row>
        <row r="334">
          <cell r="A334" t="str">
            <v>4442</v>
          </cell>
          <cell r="B334" t="str">
            <v>Putni troškovi službenog puta u zemlji</v>
          </cell>
          <cell r="E334">
            <v>1180.5</v>
          </cell>
          <cell r="F334">
            <v>1180.5</v>
          </cell>
          <cell r="G334">
            <v>0</v>
          </cell>
        </row>
        <row r="335">
          <cell r="A335" t="str">
            <v>4443</v>
          </cell>
          <cell r="B335" t="str">
            <v>Putni troškovi službenog puta u inostranstvu</v>
          </cell>
          <cell r="E335">
            <v>5345.07</v>
          </cell>
          <cell r="F335">
            <v>5345.07</v>
          </cell>
          <cell r="G335">
            <v>0</v>
          </cell>
        </row>
        <row r="336">
          <cell r="A336" t="str">
            <v>4450</v>
          </cell>
          <cell r="B336" t="str">
            <v>Troškovi bankarskih usluga</v>
          </cell>
          <cell r="E336">
            <v>42949.51</v>
          </cell>
          <cell r="F336">
            <v>42949.51</v>
          </cell>
          <cell r="G336">
            <v>0</v>
          </cell>
        </row>
        <row r="337">
          <cell r="A337" t="str">
            <v>4460</v>
          </cell>
          <cell r="B337" t="str">
            <v>Troškovi revizije</v>
          </cell>
          <cell r="E337">
            <v>31944</v>
          </cell>
          <cell r="F337">
            <v>31944</v>
          </cell>
          <cell r="G337">
            <v>0</v>
          </cell>
        </row>
        <row r="338">
          <cell r="A338" t="str">
            <v>4461</v>
          </cell>
          <cell r="B338" t="str">
            <v>Troškovi vještačenja-ljekari</v>
          </cell>
          <cell r="E338">
            <v>25728.799999999999</v>
          </cell>
          <cell r="F338">
            <v>25728.799999999999</v>
          </cell>
          <cell r="G338">
            <v>0</v>
          </cell>
        </row>
        <row r="339">
          <cell r="A339" t="str">
            <v>44610</v>
          </cell>
          <cell r="B339" t="str">
            <v>Troškovi poreza na usluge fizičkih lica-ljekari</v>
          </cell>
          <cell r="E339">
            <v>1349.38</v>
          </cell>
          <cell r="F339">
            <v>1349.38</v>
          </cell>
          <cell r="G339">
            <v>0</v>
          </cell>
        </row>
        <row r="340">
          <cell r="A340" t="str">
            <v>44612</v>
          </cell>
          <cell r="B340" t="str">
            <v>Troškovi prireza na usluge fizičkih lica-ljekari</v>
          </cell>
          <cell r="E340">
            <v>187.55</v>
          </cell>
          <cell r="F340">
            <v>187.55</v>
          </cell>
          <cell r="G340">
            <v>0</v>
          </cell>
        </row>
        <row r="341">
          <cell r="A341" t="str">
            <v>4462</v>
          </cell>
          <cell r="B341" t="str">
            <v>Troškovi vještačenja-advokati</v>
          </cell>
          <cell r="E341">
            <v>55251.24</v>
          </cell>
          <cell r="F341">
            <v>55251.24</v>
          </cell>
          <cell r="G341">
            <v>0</v>
          </cell>
        </row>
        <row r="342">
          <cell r="A342" t="str">
            <v>4463</v>
          </cell>
          <cell r="B342" t="str">
            <v>TROŠKOVI OSTALIH INTELEKTUALNIH USLUGA-KONSULTANTSKE USLUGE</v>
          </cell>
          <cell r="E342">
            <v>72170.84</v>
          </cell>
          <cell r="F342">
            <v>72170.84</v>
          </cell>
          <cell r="G342">
            <v>0</v>
          </cell>
        </row>
        <row r="343">
          <cell r="A343" t="str">
            <v>4464</v>
          </cell>
          <cell r="B343" t="str">
            <v>TROŠKOVI VJEŠTAČENJA-SUDSKI VJEŠTACI</v>
          </cell>
          <cell r="E343">
            <v>7305.5</v>
          </cell>
          <cell r="F343">
            <v>7305.5</v>
          </cell>
          <cell r="G343">
            <v>0</v>
          </cell>
        </row>
        <row r="344">
          <cell r="A344" t="str">
            <v>4465</v>
          </cell>
          <cell r="B344" t="str">
            <v>TROŠKOVI PRIVREMENIH ZASTUPNIKA-NAPLATA PREMIJE</v>
          </cell>
          <cell r="E344">
            <v>9110.56</v>
          </cell>
          <cell r="F344">
            <v>9110.56</v>
          </cell>
          <cell r="G344">
            <v>0</v>
          </cell>
        </row>
        <row r="345">
          <cell r="A345" t="str">
            <v>44650</v>
          </cell>
          <cell r="B345" t="str">
            <v>TROŠKOVI PRIVREMENIH ZASTUPNIKA-NAPLATA REGRESA</v>
          </cell>
          <cell r="E345">
            <v>13358.66</v>
          </cell>
          <cell r="F345">
            <v>13358.66</v>
          </cell>
          <cell r="G345">
            <v>0</v>
          </cell>
        </row>
        <row r="346">
          <cell r="A346" t="str">
            <v>4466</v>
          </cell>
          <cell r="B346" t="str">
            <v>TROŠKOVI NOTARSKIH USLUGA</v>
          </cell>
          <cell r="E346">
            <v>1958.95</v>
          </cell>
          <cell r="F346">
            <v>1958.95</v>
          </cell>
          <cell r="G346">
            <v>0</v>
          </cell>
        </row>
        <row r="347">
          <cell r="A347" t="str">
            <v>4470</v>
          </cell>
          <cell r="B347" t="str">
            <v>Troškovi premije obaveznih osiguranja</v>
          </cell>
          <cell r="E347">
            <v>30332.29</v>
          </cell>
          <cell r="F347">
            <v>30332.29</v>
          </cell>
          <cell r="G347">
            <v>0</v>
          </cell>
        </row>
        <row r="348">
          <cell r="A348" t="str">
            <v>4471</v>
          </cell>
          <cell r="B348" t="str">
            <v>Troškovi premije osiguranaj osnovnih sredstava</v>
          </cell>
          <cell r="E348">
            <v>36809.339999999997</v>
          </cell>
          <cell r="F348">
            <v>36809.339999999997</v>
          </cell>
          <cell r="G348">
            <v>0</v>
          </cell>
        </row>
        <row r="349">
          <cell r="A349" t="str">
            <v>4472</v>
          </cell>
          <cell r="B349" t="str">
            <v>Troškovi premija osiguranja radnika-nezgoda</v>
          </cell>
          <cell r="E349">
            <v>22770</v>
          </cell>
          <cell r="F349">
            <v>22770</v>
          </cell>
          <cell r="G349">
            <v>0</v>
          </cell>
        </row>
        <row r="350">
          <cell r="A350" t="str">
            <v>4473</v>
          </cell>
          <cell r="B350" t="str">
            <v>Troškovi premija osiguranja-život</v>
          </cell>
          <cell r="E350">
            <v>70206.75</v>
          </cell>
          <cell r="F350">
            <v>70206.75</v>
          </cell>
          <cell r="G350">
            <v>0</v>
          </cell>
        </row>
        <row r="351">
          <cell r="A351" t="str">
            <v>4474</v>
          </cell>
          <cell r="B351" t="str">
            <v>TROŠKOVI PREMIJA OSIGURANJA-DOBROVOLJNO ZDRAVSTVENO OSIGURANJE-KOLEKTIVNO</v>
          </cell>
          <cell r="E351">
            <v>43145.69</v>
          </cell>
          <cell r="F351">
            <v>43145.69</v>
          </cell>
          <cell r="G351">
            <v>0</v>
          </cell>
        </row>
        <row r="352">
          <cell r="A352" t="str">
            <v>4480</v>
          </cell>
          <cell r="B352" t="str">
            <v>Troškovi reprezentacije putem konzumacija</v>
          </cell>
          <cell r="E352">
            <v>33353.85</v>
          </cell>
          <cell r="F352">
            <v>33353.85</v>
          </cell>
          <cell r="G352">
            <v>0</v>
          </cell>
        </row>
        <row r="353">
          <cell r="A353" t="str">
            <v>44801</v>
          </cell>
          <cell r="B353" t="str">
            <v>Troškovi reprezentacije putem poklona</v>
          </cell>
          <cell r="E353">
            <v>21184</v>
          </cell>
          <cell r="F353">
            <v>21184</v>
          </cell>
          <cell r="G353">
            <v>0</v>
          </cell>
        </row>
        <row r="354">
          <cell r="A354" t="str">
            <v>44802</v>
          </cell>
          <cell r="B354" t="str">
            <v>Troškovi ostale reprezentacije</v>
          </cell>
          <cell r="E354">
            <v>5277.69</v>
          </cell>
          <cell r="F354">
            <v>5277.69</v>
          </cell>
          <cell r="G354">
            <v>0</v>
          </cell>
        </row>
        <row r="355">
          <cell r="A355" t="str">
            <v>4481</v>
          </cell>
          <cell r="B355" t="str">
            <v>Troškovi reklame putem sredstava javnog informisanja</v>
          </cell>
          <cell r="E355">
            <v>83074.289999999994</v>
          </cell>
          <cell r="F355">
            <v>83074.289999999994</v>
          </cell>
          <cell r="G355">
            <v>0</v>
          </cell>
        </row>
        <row r="356">
          <cell r="A356" t="str">
            <v>4482</v>
          </cell>
          <cell r="B356" t="str">
            <v>Troškovi reklame-ostalo</v>
          </cell>
          <cell r="E356">
            <v>124448.98</v>
          </cell>
          <cell r="F356">
            <v>124448.98</v>
          </cell>
          <cell r="G356">
            <v>0</v>
          </cell>
        </row>
        <row r="357">
          <cell r="A357" t="str">
            <v>44822</v>
          </cell>
          <cell r="B357" t="str">
            <v>TROŠKOVI ZAKUPA REKLAMNOG PROSTORA  U FUNKCIJI PRODAJE</v>
          </cell>
          <cell r="E357">
            <v>1410010.24</v>
          </cell>
          <cell r="F357">
            <v>1410010.24</v>
          </cell>
          <cell r="G357">
            <v>0</v>
          </cell>
        </row>
        <row r="358">
          <cell r="A358" t="str">
            <v>4483</v>
          </cell>
          <cell r="B358" t="str">
            <v>Troškovi reklamnog materijala</v>
          </cell>
          <cell r="E358">
            <v>97695.59</v>
          </cell>
          <cell r="F358">
            <v>97695.59</v>
          </cell>
          <cell r="G358">
            <v>0</v>
          </cell>
        </row>
        <row r="359">
          <cell r="A359" t="str">
            <v>4490</v>
          </cell>
          <cell r="B359" t="str">
            <v>Troškovi usluga održavanja osnovnih sredstava-tekuće održavanje</v>
          </cell>
          <cell r="E359">
            <v>254070.37</v>
          </cell>
          <cell r="F359">
            <v>254070.37</v>
          </cell>
          <cell r="G359">
            <v>0</v>
          </cell>
        </row>
        <row r="360">
          <cell r="A360" t="str">
            <v>44901</v>
          </cell>
          <cell r="B360" t="str">
            <v>TROŠKOVI USLUGA ODRŽAVANJA OSNOVNIH SREDSTAVA-VOZNI PARK</v>
          </cell>
          <cell r="E360">
            <v>925.57</v>
          </cell>
          <cell r="F360">
            <v>925.57</v>
          </cell>
          <cell r="G360">
            <v>0</v>
          </cell>
        </row>
        <row r="361">
          <cell r="A361" t="str">
            <v>4491</v>
          </cell>
          <cell r="B361" t="str">
            <v>Troškovi usluga održavanja osnovnih sredstava-investiciono održavanje</v>
          </cell>
          <cell r="E361">
            <v>2476.7800000000002</v>
          </cell>
          <cell r="F361">
            <v>2476.7800000000002</v>
          </cell>
          <cell r="G361">
            <v>0</v>
          </cell>
        </row>
        <row r="362">
          <cell r="A362" t="str">
            <v>4492</v>
          </cell>
          <cell r="B362" t="str">
            <v>Troškovi usluga održavanja  informacionih sistema</v>
          </cell>
          <cell r="E362">
            <v>117249</v>
          </cell>
          <cell r="F362">
            <v>117249</v>
          </cell>
          <cell r="G362">
            <v>0</v>
          </cell>
        </row>
        <row r="363">
          <cell r="A363" t="str">
            <v>4493</v>
          </cell>
          <cell r="B363" t="str">
            <v>Troškovi usluga održavanja EDMS softvera</v>
          </cell>
          <cell r="E363">
            <v>847</v>
          </cell>
          <cell r="F363">
            <v>847</v>
          </cell>
          <cell r="G363">
            <v>0</v>
          </cell>
        </row>
        <row r="364">
          <cell r="A364" t="str">
            <v>44930</v>
          </cell>
          <cell r="B364" t="str">
            <v>TROŠKOVI LICENCI</v>
          </cell>
          <cell r="E364">
            <v>189564.14</v>
          </cell>
          <cell r="F364">
            <v>189564.14</v>
          </cell>
          <cell r="G364">
            <v>0</v>
          </cell>
        </row>
        <row r="365">
          <cell r="A365" t="str">
            <v>4494</v>
          </cell>
          <cell r="B365" t="str">
            <v>Troškovi usloga zaštite na radu</v>
          </cell>
          <cell r="E365">
            <v>6328.3</v>
          </cell>
          <cell r="F365">
            <v>6328.3</v>
          </cell>
          <cell r="G365">
            <v>0</v>
          </cell>
        </row>
        <row r="366">
          <cell r="A366" t="str">
            <v>4495</v>
          </cell>
          <cell r="B366" t="str">
            <v>TROŠKOVI USLUGA ODRŽAVANJA WORKNET  SOFTVERA</v>
          </cell>
          <cell r="E366">
            <v>6171</v>
          </cell>
          <cell r="F366">
            <v>6171</v>
          </cell>
          <cell r="G366">
            <v>0</v>
          </cell>
        </row>
        <row r="367">
          <cell r="A367" t="str">
            <v>4498</v>
          </cell>
          <cell r="B367" t="str">
            <v xml:space="preserve">Troškovi transportnih usluga preduzeća ptt saobraćaja </v>
          </cell>
          <cell r="E367">
            <v>143583.47</v>
          </cell>
          <cell r="F367">
            <v>143583.47</v>
          </cell>
          <cell r="G367">
            <v>0</v>
          </cell>
        </row>
        <row r="368">
          <cell r="A368" t="str">
            <v>4499</v>
          </cell>
          <cell r="B368" t="str">
            <v>TROŠKOVI DRUGIH NEPROIZVODNIH USLUGA-KOMUNALNE USLUGE</v>
          </cell>
          <cell r="E368">
            <v>33777.620000000003</v>
          </cell>
          <cell r="F368">
            <v>33777.620000000003</v>
          </cell>
          <cell r="G368">
            <v>0</v>
          </cell>
        </row>
        <row r="369">
          <cell r="A369" t="str">
            <v>4500</v>
          </cell>
          <cell r="B369" t="str">
            <v>Amortizacija nematerijalnih drugoročnih ulaganja</v>
          </cell>
          <cell r="E369">
            <v>42955.81</v>
          </cell>
          <cell r="F369">
            <v>42955.81</v>
          </cell>
          <cell r="G369">
            <v>0</v>
          </cell>
        </row>
        <row r="370">
          <cell r="A370" t="str">
            <v>4510</v>
          </cell>
          <cell r="B370" t="str">
            <v>Amortizacija objekata za obavljanje djelatnosti osiguranja</v>
          </cell>
          <cell r="E370">
            <v>116296.57</v>
          </cell>
          <cell r="F370">
            <v>116296.57</v>
          </cell>
          <cell r="G370">
            <v>0</v>
          </cell>
        </row>
        <row r="371">
          <cell r="A371" t="str">
            <v>45100</v>
          </cell>
          <cell r="B371" t="str">
            <v>Amortizacija objekata za obavljanje djelatnosti osiguranja</v>
          </cell>
          <cell r="E371">
            <v>-3271.23</v>
          </cell>
          <cell r="F371">
            <v>-3271.23</v>
          </cell>
          <cell r="G371">
            <v>0</v>
          </cell>
        </row>
        <row r="372">
          <cell r="A372" t="str">
            <v>45102</v>
          </cell>
          <cell r="B372" t="str">
            <v>AMORTIZACIJA OBJEKATA ZA OBAVLJANJE DJELATNOSTI OSIGURANJA-TRANSPORTNA SREDSTVA</v>
          </cell>
          <cell r="E372">
            <v>88890.29</v>
          </cell>
          <cell r="F372">
            <v>88890.29</v>
          </cell>
          <cell r="G372">
            <v>0</v>
          </cell>
        </row>
        <row r="373">
          <cell r="A373" t="str">
            <v>45103</v>
          </cell>
          <cell r="B373" t="str">
            <v>AMORTIZACIJA OBJEKATA ZA OBAVLJANJE DJELATNOSTI OSIGURANJA-PTT OPREMA</v>
          </cell>
          <cell r="E373">
            <v>2523.86</v>
          </cell>
          <cell r="F373">
            <v>2523.86</v>
          </cell>
          <cell r="G373">
            <v>0</v>
          </cell>
        </row>
        <row r="374">
          <cell r="A374" t="str">
            <v>45104</v>
          </cell>
          <cell r="B374" t="str">
            <v>AMORTIZACIJA OBJEKATA ZA OBAVLJANJE DJELATNOSTI OSIGURANJA-KANCELARIJSKI NAMJESTAJ</v>
          </cell>
          <cell r="E374">
            <v>13787.12</v>
          </cell>
          <cell r="F374">
            <v>13787.12</v>
          </cell>
          <cell r="G374">
            <v>0</v>
          </cell>
        </row>
        <row r="375">
          <cell r="A375" t="str">
            <v>45105</v>
          </cell>
          <cell r="B375" t="str">
            <v>AMORTIZACIJA OBJEKATA ZA OBAVLJANJE DJELATNOSTI OSIGURANJA-EL.RACUNARI</v>
          </cell>
          <cell r="E375">
            <v>89371.39</v>
          </cell>
          <cell r="F375">
            <v>89371.39</v>
          </cell>
          <cell r="G375">
            <v>0</v>
          </cell>
        </row>
        <row r="376">
          <cell r="A376" t="str">
            <v>45106</v>
          </cell>
          <cell r="B376" t="str">
            <v>AMORTIZACIJA OBJEKATA ZA OBAVLJANJE DJELATNOSTI OSIGURANJA-OSTALA OPREMA</v>
          </cell>
          <cell r="E376">
            <v>44884.32</v>
          </cell>
          <cell r="F376">
            <v>44884.32</v>
          </cell>
          <cell r="G376">
            <v>0</v>
          </cell>
        </row>
        <row r="377">
          <cell r="A377" t="str">
            <v>45107</v>
          </cell>
          <cell r="B377" t="str">
            <v>AMORTIZACIJA OBJEKATA ZA OBAVLJANJE DJELATNOSTI OSIGURANJA-OPREMA ZA TEHNICKI PREGLED</v>
          </cell>
          <cell r="E377">
            <v>73688.63</v>
          </cell>
          <cell r="F377">
            <v>73688.63</v>
          </cell>
          <cell r="G377">
            <v>0</v>
          </cell>
        </row>
        <row r="378">
          <cell r="A378" t="str">
            <v>45108</v>
          </cell>
          <cell r="B378" t="str">
            <v>AMORTIZACIJA  ZAKUPA POSLOVNIH OBJEKATA</v>
          </cell>
          <cell r="E378">
            <v>113464.28</v>
          </cell>
          <cell r="F378">
            <v>113464.28</v>
          </cell>
          <cell r="G378">
            <v>0</v>
          </cell>
        </row>
        <row r="379">
          <cell r="A379" t="str">
            <v>451088</v>
          </cell>
          <cell r="B379" t="str">
            <v>AMORTIZACIJA  ZAKUPA POSLOVNIH OBJEKATA-LOVĆEN ŽIVOTNA</v>
          </cell>
          <cell r="E379">
            <v>64885.02</v>
          </cell>
          <cell r="F379">
            <v>64885.02</v>
          </cell>
          <cell r="G379">
            <v>0</v>
          </cell>
        </row>
        <row r="380">
          <cell r="A380" t="str">
            <v>4510880</v>
          </cell>
          <cell r="B380" t="str">
            <v>AMORTIZACIJA  ZAKUPA POSLOVNIH OBJEKATA-LOVĆEN AUTO</v>
          </cell>
          <cell r="E380">
            <v>17180.71</v>
          </cell>
          <cell r="F380">
            <v>17180.71</v>
          </cell>
          <cell r="G380">
            <v>0</v>
          </cell>
        </row>
        <row r="381">
          <cell r="A381" t="str">
            <v>4600</v>
          </cell>
          <cell r="B381" t="str">
            <v>REZERVACIJE ZA JUBILARNE NAGRADE</v>
          </cell>
          <cell r="E381">
            <v>200729.78</v>
          </cell>
          <cell r="F381">
            <v>200729.78</v>
          </cell>
          <cell r="G381">
            <v>0</v>
          </cell>
        </row>
        <row r="382">
          <cell r="A382" t="str">
            <v>4601</v>
          </cell>
          <cell r="B382" t="str">
            <v>REZERVACIJE ZA OTPREMNINE</v>
          </cell>
          <cell r="E382">
            <v>-12796.42</v>
          </cell>
          <cell r="F382">
            <v>-12796.42</v>
          </cell>
          <cell r="G382">
            <v>0</v>
          </cell>
        </row>
        <row r="383">
          <cell r="A383" t="str">
            <v>4602</v>
          </cell>
          <cell r="B383" t="str">
            <v>REZERVACIJE ZA GODISNJE ODMORE</v>
          </cell>
          <cell r="E383">
            <v>197439.25</v>
          </cell>
          <cell r="F383">
            <v>197439.25</v>
          </cell>
          <cell r="G383">
            <v>0</v>
          </cell>
        </row>
        <row r="384">
          <cell r="A384" t="str">
            <v>4603</v>
          </cell>
          <cell r="B384" t="str">
            <v>REZERVISANJA ZA BONUSE PO OSNOVU OSTVARENOG REZULTATA</v>
          </cell>
          <cell r="E384">
            <v>21172.85</v>
          </cell>
          <cell r="F384">
            <v>21172.85</v>
          </cell>
          <cell r="G384">
            <v>0</v>
          </cell>
        </row>
        <row r="385">
          <cell r="A385" t="str">
            <v>4700</v>
          </cell>
          <cell r="B385" t="str">
            <v>Troškovi neto zarada</v>
          </cell>
          <cell r="E385">
            <v>2394642.9900000002</v>
          </cell>
          <cell r="F385">
            <v>2394642.9900000002</v>
          </cell>
          <cell r="G385">
            <v>0</v>
          </cell>
        </row>
        <row r="386">
          <cell r="A386" t="str">
            <v>47007</v>
          </cell>
          <cell r="B386" t="str">
            <v>TROŠKOVI NETO ZARADA-ZASTUPNICI DOPUNSKI RAD %</v>
          </cell>
          <cell r="E386">
            <v>85288.81</v>
          </cell>
          <cell r="F386">
            <v>85288.81</v>
          </cell>
          <cell r="G386">
            <v>0</v>
          </cell>
        </row>
        <row r="387">
          <cell r="A387" t="str">
            <v>47008</v>
          </cell>
          <cell r="B387" t="str">
            <v>TROŠKOVI NETO ZARADA-ZASTUPNICI DOPUNSKI RAD FIKSNO</v>
          </cell>
          <cell r="E387">
            <v>41594.25</v>
          </cell>
          <cell r="F387">
            <v>41594.25</v>
          </cell>
          <cell r="G387">
            <v>0</v>
          </cell>
        </row>
        <row r="388">
          <cell r="A388" t="str">
            <v>47009</v>
          </cell>
          <cell r="B388" t="str">
            <v>TROŠKOVI NETO ZARADA-ZASTUPNICI</v>
          </cell>
          <cell r="E388">
            <v>304870.71000000002</v>
          </cell>
          <cell r="F388">
            <v>304870.71000000002</v>
          </cell>
          <cell r="G388">
            <v>0</v>
          </cell>
        </row>
        <row r="389">
          <cell r="A389" t="str">
            <v>4710</v>
          </cell>
          <cell r="B389" t="str">
            <v>Naknade plata zaposlenih</v>
          </cell>
          <cell r="E389">
            <v>77130.28</v>
          </cell>
          <cell r="F389">
            <v>77130.28</v>
          </cell>
          <cell r="G389">
            <v>0</v>
          </cell>
        </row>
        <row r="390">
          <cell r="A390" t="str">
            <v>47109</v>
          </cell>
          <cell r="B390" t="str">
            <v>NAKNADE PLATA ZAPOSLENIH-ZASTUPNICI</v>
          </cell>
          <cell r="E390">
            <v>42414.32</v>
          </cell>
          <cell r="F390">
            <v>42414.32</v>
          </cell>
          <cell r="G390">
            <v>0</v>
          </cell>
        </row>
        <row r="391">
          <cell r="A391" t="str">
            <v>4730</v>
          </cell>
          <cell r="B391" t="str">
            <v>Doprinosi na isplaćene plate-zaposleni</v>
          </cell>
          <cell r="E391">
            <v>850818.38</v>
          </cell>
          <cell r="F391">
            <v>850818.38</v>
          </cell>
          <cell r="G391">
            <v>0</v>
          </cell>
        </row>
        <row r="392">
          <cell r="A392" t="str">
            <v>47307</v>
          </cell>
          <cell r="B392" t="str">
            <v>DOPRINOSI NA ISPLAĆENE PLATE-ZAPOSLENI-ZASTUPNICI DOPUNSKI RAD %</v>
          </cell>
          <cell r="E392">
            <v>16833.939999999999</v>
          </cell>
          <cell r="F392">
            <v>16833.939999999999</v>
          </cell>
          <cell r="G392">
            <v>0</v>
          </cell>
        </row>
        <row r="393">
          <cell r="A393" t="str">
            <v>47308</v>
          </cell>
          <cell r="B393" t="str">
            <v>DOPRINOSI NA ISPLAĆENE PLATE-ZAPOSLENI-ZASTUPNICI DOPUNSKI RAD FIKSNO</v>
          </cell>
          <cell r="E393">
            <v>8209.1299999999992</v>
          </cell>
          <cell r="F393">
            <v>8209.1299999999992</v>
          </cell>
          <cell r="G393">
            <v>0</v>
          </cell>
        </row>
        <row r="394">
          <cell r="A394" t="str">
            <v>47309</v>
          </cell>
          <cell r="B394" t="str">
            <v>DOPRINOSI NA ISPLAĆENE PLATE-ZAPOSLENI-ZASTUPNICI</v>
          </cell>
          <cell r="E394">
            <v>127791.11</v>
          </cell>
          <cell r="F394">
            <v>127791.11</v>
          </cell>
          <cell r="G394">
            <v>0</v>
          </cell>
        </row>
        <row r="395">
          <cell r="A395" t="str">
            <v>4731</v>
          </cell>
          <cell r="B395" t="str">
            <v>Doprinosi na isplaćene plate-poslodavac</v>
          </cell>
          <cell r="E395">
            <v>294241.81</v>
          </cell>
          <cell r="F395">
            <v>294241.81</v>
          </cell>
          <cell r="G395">
            <v>0</v>
          </cell>
        </row>
        <row r="396">
          <cell r="A396" t="str">
            <v>47317</v>
          </cell>
          <cell r="B396" t="str">
            <v>DOPRINOSI NA ISPLAĆENE PLATE-POSLODAVAC-ZASTUPNICI-DOPUNSKI RAD %</v>
          </cell>
          <cell r="E396">
            <v>6172.7</v>
          </cell>
          <cell r="F396">
            <v>6172.7</v>
          </cell>
          <cell r="G396">
            <v>0</v>
          </cell>
        </row>
        <row r="397">
          <cell r="A397" t="str">
            <v>47318</v>
          </cell>
          <cell r="B397" t="str">
            <v>DOPRINOSI NA ISPLAĆENE PLATE-POSLODAVAC-ZASTUPNICI-DOPUNSKI RAD FIKSNO</v>
          </cell>
          <cell r="E397">
            <v>3010.73</v>
          </cell>
          <cell r="F397">
            <v>3010.73</v>
          </cell>
          <cell r="G397">
            <v>0</v>
          </cell>
        </row>
        <row r="398">
          <cell r="A398" t="str">
            <v>47319</v>
          </cell>
          <cell r="B398" t="str">
            <v>DOPRINOSI NA ISPLAĆENE PLATE-POSLODAVAC-ZASTUPNICI</v>
          </cell>
          <cell r="E398">
            <v>44194.45</v>
          </cell>
          <cell r="F398">
            <v>44194.45</v>
          </cell>
          <cell r="G398">
            <v>0</v>
          </cell>
        </row>
        <row r="399">
          <cell r="A399" t="str">
            <v>4732</v>
          </cell>
          <cell r="B399" t="str">
            <v>Prirez na plate</v>
          </cell>
          <cell r="E399">
            <v>48888.52</v>
          </cell>
          <cell r="F399">
            <v>48888.52</v>
          </cell>
          <cell r="G399">
            <v>0</v>
          </cell>
        </row>
        <row r="400">
          <cell r="A400" t="str">
            <v>47320</v>
          </cell>
          <cell r="B400" t="str">
            <v>TROŠKOVI PRIREZA NA OTPREMNINE</v>
          </cell>
          <cell r="E400">
            <v>984.55</v>
          </cell>
          <cell r="F400">
            <v>984.55</v>
          </cell>
          <cell r="G400">
            <v>0</v>
          </cell>
        </row>
        <row r="401">
          <cell r="A401" t="str">
            <v>47321</v>
          </cell>
          <cell r="B401" t="str">
            <v>TROŠKOVI PRIREZA NA JUBILARNE NAGRADE</v>
          </cell>
          <cell r="E401">
            <v>45.53</v>
          </cell>
          <cell r="F401">
            <v>45.53</v>
          </cell>
          <cell r="G401">
            <v>0</v>
          </cell>
        </row>
        <row r="402">
          <cell r="A402" t="str">
            <v>47327</v>
          </cell>
          <cell r="B402" t="str">
            <v>PRIREZ NA PLATE-ZASTUPNICI DOPUNSKI RAD %</v>
          </cell>
          <cell r="E402">
            <v>1450.09</v>
          </cell>
          <cell r="F402">
            <v>1450.09</v>
          </cell>
          <cell r="G402">
            <v>0</v>
          </cell>
        </row>
        <row r="403">
          <cell r="A403" t="str">
            <v>47328</v>
          </cell>
          <cell r="B403" t="str">
            <v>PRIREZ NA PLATE-ZASTUPNICI DOPUNSKI RAD FIKSNO</v>
          </cell>
          <cell r="E403">
            <v>680.6</v>
          </cell>
          <cell r="F403">
            <v>680.6</v>
          </cell>
          <cell r="G403">
            <v>0</v>
          </cell>
        </row>
        <row r="404">
          <cell r="A404" t="str">
            <v>47329</v>
          </cell>
          <cell r="B404" t="str">
            <v>PRIREZ NA PLATE-ZASTUPNICI</v>
          </cell>
          <cell r="E404">
            <v>6584.23</v>
          </cell>
          <cell r="F404">
            <v>6584.23</v>
          </cell>
          <cell r="G404">
            <v>0</v>
          </cell>
        </row>
        <row r="405">
          <cell r="A405" t="str">
            <v>4733</v>
          </cell>
          <cell r="B405" t="str">
            <v>Ostali doprinosi na platu -sindikat,privredna komora,sredstva rada</v>
          </cell>
          <cell r="E405">
            <v>23284.3</v>
          </cell>
          <cell r="F405">
            <v>23284.3</v>
          </cell>
          <cell r="G405">
            <v>0</v>
          </cell>
        </row>
        <row r="406">
          <cell r="A406" t="str">
            <v>47339</v>
          </cell>
          <cell r="B406" t="str">
            <v>OSTALI DOPRINOSI NA PLATU -SINDIKAT,PRIVREDNA KOMORA,SREDSTVA RADA-ZASTUPNICI</v>
          </cell>
          <cell r="E406">
            <v>3277.33</v>
          </cell>
          <cell r="F406">
            <v>3277.33</v>
          </cell>
          <cell r="G406">
            <v>0</v>
          </cell>
        </row>
        <row r="407">
          <cell r="A407" t="str">
            <v>4740</v>
          </cell>
          <cell r="B407" t="str">
            <v>Porezi na isplaćene plate</v>
          </cell>
          <cell r="E407">
            <v>341059.9</v>
          </cell>
          <cell r="F407">
            <v>341059.9</v>
          </cell>
          <cell r="G407">
            <v>0</v>
          </cell>
        </row>
        <row r="408">
          <cell r="A408" t="str">
            <v>47401</v>
          </cell>
          <cell r="B408" t="str">
            <v>TROŠKOVI POREZA NA OTPREMNINE</v>
          </cell>
          <cell r="E408">
            <v>7188.08</v>
          </cell>
          <cell r="F408">
            <v>7188.08</v>
          </cell>
          <cell r="G408">
            <v>0</v>
          </cell>
        </row>
        <row r="409">
          <cell r="A409" t="str">
            <v>47402</v>
          </cell>
          <cell r="B409" t="str">
            <v>TROŠKOVI POREZA NA JUBILARNE NAGRADE</v>
          </cell>
          <cell r="E409">
            <v>316.48</v>
          </cell>
          <cell r="F409">
            <v>316.48</v>
          </cell>
          <cell r="G409">
            <v>0</v>
          </cell>
        </row>
        <row r="410">
          <cell r="A410" t="str">
            <v>47403</v>
          </cell>
          <cell r="B410" t="str">
            <v>TROŠKOVI POREZA-15% KRIZNI POREZ</v>
          </cell>
          <cell r="E410">
            <v>350</v>
          </cell>
          <cell r="F410">
            <v>350</v>
          </cell>
          <cell r="G410">
            <v>0</v>
          </cell>
        </row>
        <row r="411">
          <cell r="A411" t="str">
            <v>47407</v>
          </cell>
          <cell r="B411" t="str">
            <v>POREZI NA ISPLAĆENE PLATE-ZASTUPNICI DOPUNSKI RAD %</v>
          </cell>
          <cell r="E411">
            <v>10100.34</v>
          </cell>
          <cell r="F411">
            <v>10100.34</v>
          </cell>
          <cell r="G411">
            <v>0</v>
          </cell>
        </row>
        <row r="412">
          <cell r="A412" t="str">
            <v>47408</v>
          </cell>
          <cell r="B412" t="str">
            <v>POREZI NA ISPLAĆENE PLATE-ZASTUPNICI DOPUNSKI RAD FIKSNO</v>
          </cell>
          <cell r="E412">
            <v>4927.7299999999996</v>
          </cell>
          <cell r="F412">
            <v>4927.7299999999996</v>
          </cell>
          <cell r="G412">
            <v>0</v>
          </cell>
        </row>
        <row r="413">
          <cell r="A413" t="str">
            <v>47409</v>
          </cell>
          <cell r="B413" t="str">
            <v>POREZI NA ISPLAĆENE PLATE-ZASTUPNICI</v>
          </cell>
          <cell r="E413">
            <v>49618.78</v>
          </cell>
          <cell r="F413">
            <v>49618.78</v>
          </cell>
          <cell r="G413">
            <v>0</v>
          </cell>
        </row>
        <row r="414">
          <cell r="A414" t="str">
            <v>4751</v>
          </cell>
          <cell r="B414" t="str">
            <v>Naknade za prevoz na radno mjesto</v>
          </cell>
          <cell r="E414">
            <v>49274.02</v>
          </cell>
          <cell r="F414">
            <v>49274.02</v>
          </cell>
          <cell r="G414">
            <v>0</v>
          </cell>
        </row>
        <row r="415">
          <cell r="A415" t="str">
            <v>47519</v>
          </cell>
          <cell r="B415" t="str">
            <v>NAKNADE ZA PREVOZ NA RADNO MJESTO-ZASTUPNICI</v>
          </cell>
          <cell r="E415">
            <v>9458.73</v>
          </cell>
          <cell r="F415">
            <v>9458.73</v>
          </cell>
          <cell r="G415">
            <v>0</v>
          </cell>
        </row>
        <row r="416">
          <cell r="A416" t="str">
            <v>47900</v>
          </cell>
          <cell r="B416" t="str">
            <v>Troškovi jubilarnih nagrada</v>
          </cell>
          <cell r="E416">
            <v>6000</v>
          </cell>
          <cell r="F416">
            <v>6000</v>
          </cell>
          <cell r="G416">
            <v>0</v>
          </cell>
        </row>
        <row r="417">
          <cell r="A417" t="str">
            <v>47902</v>
          </cell>
          <cell r="B417" t="str">
            <v>Troškovi otpremnina po sporazumnom raskidu radnog odnosa</v>
          </cell>
          <cell r="E417">
            <v>72679.399999999994</v>
          </cell>
          <cell r="F417">
            <v>72679.399999999994</v>
          </cell>
          <cell r="G417">
            <v>0</v>
          </cell>
        </row>
        <row r="418">
          <cell r="A418" t="str">
            <v>47903</v>
          </cell>
          <cell r="B418" t="str">
            <v>OSTALI TROSKOVI RADA</v>
          </cell>
          <cell r="E418">
            <v>228082.42</v>
          </cell>
          <cell r="F418">
            <v>228082.42</v>
          </cell>
          <cell r="G418">
            <v>0</v>
          </cell>
        </row>
        <row r="419">
          <cell r="A419" t="str">
            <v>479031</v>
          </cell>
          <cell r="B419" t="str">
            <v>Ostali troskovi rada zastupnici</v>
          </cell>
          <cell r="E419">
            <v>17150</v>
          </cell>
          <cell r="F419">
            <v>17150</v>
          </cell>
          <cell r="G419">
            <v>0</v>
          </cell>
        </row>
        <row r="420">
          <cell r="A420" t="str">
            <v>47904</v>
          </cell>
          <cell r="B420" t="str">
            <v>Naknade za pomoć</v>
          </cell>
          <cell r="E420">
            <v>28627.7</v>
          </cell>
          <cell r="F420">
            <v>28627.7</v>
          </cell>
          <cell r="G420">
            <v>0</v>
          </cell>
        </row>
        <row r="421">
          <cell r="A421" t="str">
            <v>4799</v>
          </cell>
          <cell r="B421" t="str">
            <v>Troškovi neto primanaj članova borda</v>
          </cell>
          <cell r="E421">
            <v>8026.2</v>
          </cell>
          <cell r="F421">
            <v>8026.2</v>
          </cell>
          <cell r="G421">
            <v>0</v>
          </cell>
        </row>
        <row r="422">
          <cell r="A422" t="str">
            <v>47990</v>
          </cell>
          <cell r="B422" t="str">
            <v>Troškovi poreza na primanja članova borda</v>
          </cell>
          <cell r="E422">
            <v>793.8</v>
          </cell>
          <cell r="F422">
            <v>793.8</v>
          </cell>
          <cell r="G422">
            <v>0</v>
          </cell>
        </row>
        <row r="423">
          <cell r="A423" t="str">
            <v>47991</v>
          </cell>
          <cell r="B423" t="str">
            <v>Troškovi prireza na primanja članova borda</v>
          </cell>
          <cell r="E423">
            <v>119.07</v>
          </cell>
          <cell r="F423">
            <v>119.07</v>
          </cell>
          <cell r="G423">
            <v>0</v>
          </cell>
        </row>
        <row r="424">
          <cell r="A424" t="str">
            <v>4800</v>
          </cell>
          <cell r="B424" t="str">
            <v>Troškovi poreza na imovinu</v>
          </cell>
          <cell r="E424">
            <v>66466.28</v>
          </cell>
          <cell r="F424">
            <v>66466.28</v>
          </cell>
          <cell r="G424">
            <v>0</v>
          </cell>
        </row>
        <row r="425">
          <cell r="A425" t="str">
            <v>4801</v>
          </cell>
          <cell r="B425" t="str">
            <v>Troškovi poreza -takse na firmu</v>
          </cell>
          <cell r="E425">
            <v>1188.6500000000001</v>
          </cell>
          <cell r="F425">
            <v>1188.6500000000001</v>
          </cell>
          <cell r="G425">
            <v>0</v>
          </cell>
        </row>
        <row r="426">
          <cell r="A426" t="str">
            <v>4802</v>
          </cell>
          <cell r="B426" t="str">
            <v>Troškovi turističke takse</v>
          </cell>
          <cell r="E426">
            <v>14193.5</v>
          </cell>
          <cell r="F426">
            <v>14193.5</v>
          </cell>
          <cell r="G426">
            <v>0</v>
          </cell>
        </row>
        <row r="427">
          <cell r="A427" t="str">
            <v>4803</v>
          </cell>
          <cell r="B427" t="str">
            <v>Troškovi naknada za korišćenje prilaznih puteva</v>
          </cell>
          <cell r="E427">
            <v>3280</v>
          </cell>
          <cell r="F427">
            <v>3280</v>
          </cell>
          <cell r="G427">
            <v>0</v>
          </cell>
        </row>
        <row r="428">
          <cell r="A428" t="str">
            <v>4805</v>
          </cell>
          <cell r="B428" t="str">
            <v>Troškovi carina i uvoznog pdv</v>
          </cell>
          <cell r="E428">
            <v>10527.67</v>
          </cell>
          <cell r="F428">
            <v>10527.67</v>
          </cell>
          <cell r="G428">
            <v>0</v>
          </cell>
        </row>
        <row r="429">
          <cell r="A429" t="str">
            <v>4820</v>
          </cell>
          <cell r="B429" t="str">
            <v>TROŠKOVI STRUČNOG USAVRŠAVANJA RADNIKA</v>
          </cell>
          <cell r="E429">
            <v>6807.3</v>
          </cell>
          <cell r="F429">
            <v>6807.3</v>
          </cell>
          <cell r="G429">
            <v>0</v>
          </cell>
        </row>
        <row r="430">
          <cell r="A430" t="str">
            <v>4840</v>
          </cell>
          <cell r="B430" t="str">
            <v>SPONZORSKI PRILOZI</v>
          </cell>
          <cell r="E430">
            <v>232630.74</v>
          </cell>
          <cell r="F430">
            <v>232630.74</v>
          </cell>
          <cell r="G430">
            <v>0</v>
          </cell>
        </row>
        <row r="431">
          <cell r="A431" t="str">
            <v>4841</v>
          </cell>
          <cell r="B431" t="str">
            <v>DONACIJE</v>
          </cell>
          <cell r="E431">
            <v>32086.07</v>
          </cell>
          <cell r="F431">
            <v>32086.07</v>
          </cell>
          <cell r="G431">
            <v>0</v>
          </cell>
        </row>
        <row r="432">
          <cell r="A432" t="str">
            <v>4850</v>
          </cell>
          <cell r="B432" t="str">
            <v>Članarine za komoru i udruženja</v>
          </cell>
          <cell r="E432">
            <v>31560</v>
          </cell>
          <cell r="F432">
            <v>31560</v>
          </cell>
          <cell r="G432">
            <v>0</v>
          </cell>
        </row>
        <row r="433">
          <cell r="A433" t="str">
            <v>4890</v>
          </cell>
          <cell r="B433" t="str">
            <v>Troškovi sudske i administrativne takse</v>
          </cell>
          <cell r="E433">
            <v>14475</v>
          </cell>
          <cell r="F433">
            <v>14475</v>
          </cell>
          <cell r="G433">
            <v>0</v>
          </cell>
        </row>
        <row r="434">
          <cell r="A434" t="str">
            <v>4892</v>
          </cell>
          <cell r="B434" t="str">
            <v>OSTALI TROŠKOVI, OSIM TROŠKOVA OSIGURANJA -DOPRINOS ZA INVALIDNA LICA</v>
          </cell>
          <cell r="E434">
            <v>24272.2</v>
          </cell>
          <cell r="F434">
            <v>24272.2</v>
          </cell>
          <cell r="G434">
            <v>0</v>
          </cell>
        </row>
        <row r="435">
          <cell r="A435" t="str">
            <v>4893</v>
          </cell>
          <cell r="B435" t="str">
            <v>OSTALI TROŠKOVI, OSIM TROŠKOVA OSIGURANJA -PARKING SERVIS</v>
          </cell>
          <cell r="E435">
            <v>4985.3999999999996</v>
          </cell>
          <cell r="F435">
            <v>4985.3999999999996</v>
          </cell>
          <cell r="G435">
            <v>0</v>
          </cell>
        </row>
        <row r="436">
          <cell r="A436" t="str">
            <v>4894</v>
          </cell>
          <cell r="B436" t="str">
            <v>OSTALI TROŠKOVI, OSIM TROŠKOVA OSIGURANJA -OBEZBJEĐENJE OBJEKATA</v>
          </cell>
          <cell r="E436">
            <v>18364.79</v>
          </cell>
          <cell r="F436">
            <v>18364.79</v>
          </cell>
          <cell r="G436">
            <v>0</v>
          </cell>
        </row>
        <row r="437">
          <cell r="A437" t="str">
            <v>4899</v>
          </cell>
          <cell r="B437" t="str">
            <v>Ostali troškovi, osim troškova osiguranja</v>
          </cell>
          <cell r="E437">
            <v>109765.22</v>
          </cell>
          <cell r="F437">
            <v>109765.22</v>
          </cell>
          <cell r="G437">
            <v>0</v>
          </cell>
        </row>
        <row r="438">
          <cell r="A438" t="str">
            <v>57001</v>
          </cell>
          <cell r="B438" t="str">
            <v>BRUTO LIKVIDIRANE STETE</v>
          </cell>
          <cell r="E438">
            <v>12923222.35</v>
          </cell>
          <cell r="F438">
            <v>12923222.35</v>
          </cell>
          <cell r="G438">
            <v>0</v>
          </cell>
        </row>
        <row r="439">
          <cell r="A439" t="str">
            <v>570022</v>
          </cell>
          <cell r="B439" t="str">
            <v>AMORTIZACIJA</v>
          </cell>
          <cell r="E439">
            <v>109158.54</v>
          </cell>
          <cell r="F439">
            <v>109158.54</v>
          </cell>
          <cell r="G439">
            <v>0</v>
          </cell>
        </row>
        <row r="440">
          <cell r="A440" t="str">
            <v>5700231</v>
          </cell>
          <cell r="B440" t="str">
            <v>TROŠKOVI ZARADA</v>
          </cell>
          <cell r="E440">
            <v>462229.4</v>
          </cell>
          <cell r="F440">
            <v>462229.4</v>
          </cell>
          <cell r="G440">
            <v>0</v>
          </cell>
        </row>
        <row r="441">
          <cell r="A441" t="str">
            <v>5700232</v>
          </cell>
          <cell r="B441" t="str">
            <v>TROŠKOVI POREZA I DOPRINOSA NA ZARADE</v>
          </cell>
          <cell r="E441">
            <v>301339.62</v>
          </cell>
          <cell r="F441">
            <v>301339.62</v>
          </cell>
          <cell r="G441">
            <v>0</v>
          </cell>
        </row>
        <row r="442">
          <cell r="A442" t="str">
            <v>5700233</v>
          </cell>
          <cell r="B442" t="str">
            <v>OSTALI TROŠKOVI RADA</v>
          </cell>
          <cell r="E442">
            <v>79162.38</v>
          </cell>
          <cell r="F442">
            <v>79162.38</v>
          </cell>
          <cell r="G442">
            <v>0</v>
          </cell>
        </row>
        <row r="443">
          <cell r="A443" t="str">
            <v>570024</v>
          </cell>
          <cell r="B443" t="str">
            <v>TROŠKOVI USLUGA FIZIČKIH LICA</v>
          </cell>
          <cell r="E443">
            <v>22090.31</v>
          </cell>
          <cell r="F443">
            <v>22090.31</v>
          </cell>
          <cell r="G443">
            <v>0</v>
          </cell>
        </row>
        <row r="444">
          <cell r="A444" t="str">
            <v>57002501</v>
          </cell>
          <cell r="B444" t="str">
            <v>TROŠKOVI REPREZENTACIJE,REKLAME,SAJMOVA</v>
          </cell>
          <cell r="E444">
            <v>21940.44</v>
          </cell>
          <cell r="F444">
            <v>21940.44</v>
          </cell>
          <cell r="G444">
            <v>0</v>
          </cell>
        </row>
        <row r="445">
          <cell r="A445" t="str">
            <v>57002502</v>
          </cell>
          <cell r="B445" t="str">
            <v>TROŠKOVI MATERIJALA I ENERGIJE</v>
          </cell>
          <cell r="E445">
            <v>32299.3</v>
          </cell>
          <cell r="F445">
            <v>32299.3</v>
          </cell>
          <cell r="G445">
            <v>0</v>
          </cell>
        </row>
        <row r="446">
          <cell r="A446" t="str">
            <v>57002503</v>
          </cell>
          <cell r="B446" t="str">
            <v>TROŠKOVI USLUGA ODRŽAVANJA</v>
          </cell>
          <cell r="E446">
            <v>110150.96</v>
          </cell>
          <cell r="F446">
            <v>110150.96</v>
          </cell>
          <cell r="G446">
            <v>0</v>
          </cell>
        </row>
        <row r="447">
          <cell r="A447" t="str">
            <v>57002504</v>
          </cell>
          <cell r="B447" t="str">
            <v>POVRAT TROŠKOVA VEZANIH ZA RADNI ODNOS</v>
          </cell>
          <cell r="E447">
            <v>560.07000000000005</v>
          </cell>
          <cell r="F447">
            <v>560.07000000000005</v>
          </cell>
          <cell r="G447">
            <v>0</v>
          </cell>
        </row>
        <row r="448">
          <cell r="A448" t="str">
            <v>57002505</v>
          </cell>
          <cell r="B448" t="str">
            <v>TROŠKOVI INTELEKTUALNIH I LIČNIH USLUGA</v>
          </cell>
          <cell r="E448">
            <v>75464.73</v>
          </cell>
          <cell r="F448">
            <v>75464.73</v>
          </cell>
          <cell r="G448">
            <v>0</v>
          </cell>
        </row>
        <row r="449">
          <cell r="A449" t="str">
            <v>57002506</v>
          </cell>
          <cell r="B449" t="str">
            <v>DAŽBINE KOJE NE ZAVISE OD POSLOVNOG REZULTATA</v>
          </cell>
          <cell r="E449">
            <v>99.7</v>
          </cell>
          <cell r="F449">
            <v>99.7</v>
          </cell>
          <cell r="G449">
            <v>0</v>
          </cell>
        </row>
        <row r="450">
          <cell r="A450" t="str">
            <v>57002507</v>
          </cell>
          <cell r="B450" t="str">
            <v>TROŠKOVI USLUGA SAOBRAĆAJA I VEZA</v>
          </cell>
          <cell r="E450">
            <v>22786.95</v>
          </cell>
          <cell r="F450">
            <v>22786.95</v>
          </cell>
          <cell r="G450">
            <v>0</v>
          </cell>
        </row>
        <row r="451">
          <cell r="A451" t="str">
            <v>57002508</v>
          </cell>
          <cell r="B451" t="str">
            <v>TROŠKOVI PREMIJA OSIGURANJA</v>
          </cell>
          <cell r="E451">
            <v>26721.3</v>
          </cell>
          <cell r="F451">
            <v>26721.3</v>
          </cell>
          <cell r="G451">
            <v>0</v>
          </cell>
        </row>
        <row r="452">
          <cell r="A452" t="str">
            <v>57002509</v>
          </cell>
          <cell r="B452" t="str">
            <v>TROŠKOVI PLATNOG PROMETA I BANKARSKIH USLUGA</v>
          </cell>
          <cell r="E452">
            <v>175.71</v>
          </cell>
          <cell r="F452">
            <v>175.71</v>
          </cell>
          <cell r="G452">
            <v>0</v>
          </cell>
        </row>
        <row r="453">
          <cell r="A453" t="str">
            <v>57002510</v>
          </cell>
          <cell r="B453" t="str">
            <v>ZAKUPNINE</v>
          </cell>
          <cell r="E453">
            <v>301.49</v>
          </cell>
          <cell r="F453">
            <v>301.49</v>
          </cell>
          <cell r="G453">
            <v>0</v>
          </cell>
        </row>
        <row r="454">
          <cell r="A454" t="str">
            <v>57002511</v>
          </cell>
          <cell r="B454" t="str">
            <v>TROŠKOVI USLUGA STRUČNOG OBRAZOVANJA</v>
          </cell>
          <cell r="E454">
            <v>390.18</v>
          </cell>
          <cell r="F454">
            <v>390.18</v>
          </cell>
          <cell r="G454">
            <v>0</v>
          </cell>
        </row>
        <row r="455">
          <cell r="A455" t="str">
            <v>57002512</v>
          </cell>
          <cell r="B455" t="str">
            <v>OSTALI TROŠKOVI USLUGA</v>
          </cell>
          <cell r="E455">
            <v>30023.25</v>
          </cell>
          <cell r="F455">
            <v>30023.25</v>
          </cell>
          <cell r="G455">
            <v>0</v>
          </cell>
        </row>
        <row r="456">
          <cell r="A456" t="str">
            <v>5701</v>
          </cell>
          <cell r="B456" t="str">
            <v>UMANJENJE ZA PRIHODE OSTVARENE IZ BRUTO REGRESNIH POTRAŽIVANJA</v>
          </cell>
          <cell r="E456">
            <v>332063.46000000002</v>
          </cell>
          <cell r="F456">
            <v>332063.46000000002</v>
          </cell>
          <cell r="G456">
            <v>0</v>
          </cell>
        </row>
        <row r="457">
          <cell r="A457" t="str">
            <v>57040</v>
          </cell>
          <cell r="B457" t="str">
            <v>UMANJENJE ZA UDJELE REOSIGURAVAČA</v>
          </cell>
          <cell r="E457">
            <v>506786.22</v>
          </cell>
          <cell r="F457">
            <v>506786.22</v>
          </cell>
          <cell r="G457">
            <v>0</v>
          </cell>
        </row>
        <row r="458">
          <cell r="A458" t="str">
            <v>57041</v>
          </cell>
          <cell r="B458" t="str">
            <v>UMANJENJE ZA UDJELE REOSIGURAVAČA-TRIGLAV</v>
          </cell>
          <cell r="E458">
            <v>1794910.24</v>
          </cell>
          <cell r="F458">
            <v>1794910.24</v>
          </cell>
          <cell r="G458">
            <v>0</v>
          </cell>
        </row>
        <row r="459">
          <cell r="A459" t="str">
            <v>57050</v>
          </cell>
          <cell r="B459" t="str">
            <v>PROMJENE BRUTO REZERVACIJA ZA STETE</v>
          </cell>
          <cell r="E459">
            <v>723020.81</v>
          </cell>
          <cell r="F459">
            <v>723020.81</v>
          </cell>
          <cell r="G459">
            <v>0</v>
          </cell>
        </row>
        <row r="460">
          <cell r="A460" t="str">
            <v>57051</v>
          </cell>
          <cell r="B460" t="str">
            <v>PROMJENE REZERVISANJA ZA IBNR</v>
          </cell>
          <cell r="E460">
            <v>984838.99</v>
          </cell>
          <cell r="F460">
            <v>984838.99</v>
          </cell>
          <cell r="G460">
            <v>0</v>
          </cell>
        </row>
        <row r="461">
          <cell r="A461" t="str">
            <v>57052</v>
          </cell>
          <cell r="B461" t="str">
            <v>PROMJENE REZERVISANJA ZA TROSKOVE LIKVIDACIJE STETA</v>
          </cell>
          <cell r="E461">
            <v>38680.519999999997</v>
          </cell>
          <cell r="F461">
            <v>38680.519999999997</v>
          </cell>
          <cell r="G461">
            <v>0</v>
          </cell>
        </row>
        <row r="462">
          <cell r="A462" t="str">
            <v>5706</v>
          </cell>
          <cell r="B462" t="str">
            <v>PROMJENE BRUTO REZERVISANJA ZA ŠTETE,UDIO SAOSIGURAVAČA I REOSIGURAVAČA</v>
          </cell>
          <cell r="E462">
            <v>492888.77</v>
          </cell>
          <cell r="F462">
            <v>492888.77</v>
          </cell>
          <cell r="G462">
            <v>0</v>
          </cell>
        </row>
        <row r="463">
          <cell r="A463" t="str">
            <v>5758</v>
          </cell>
          <cell r="B463" t="str">
            <v>Neto troškovi ostalih drugih tehničkih rezervisanja</v>
          </cell>
          <cell r="E463">
            <v>85521.79</v>
          </cell>
          <cell r="F463">
            <v>85521.79</v>
          </cell>
          <cell r="G463">
            <v>0</v>
          </cell>
        </row>
        <row r="464">
          <cell r="A464" t="str">
            <v>576</v>
          </cell>
          <cell r="B464" t="str">
            <v>Neto troškovi preventivne aktivnosti</v>
          </cell>
          <cell r="E464">
            <v>97115</v>
          </cell>
          <cell r="F464">
            <v>97115</v>
          </cell>
          <cell r="G464">
            <v>0</v>
          </cell>
        </row>
        <row r="465">
          <cell r="A465" t="str">
            <v>5770</v>
          </cell>
          <cell r="B465" t="str">
            <v>GARANTNI FOND</v>
          </cell>
          <cell r="E465">
            <v>555965.4</v>
          </cell>
          <cell r="F465">
            <v>555965.4</v>
          </cell>
          <cell r="G465">
            <v>0</v>
          </cell>
        </row>
        <row r="466">
          <cell r="A466" t="str">
            <v>5771</v>
          </cell>
          <cell r="B466" t="str">
            <v>NADZORNI ORGAN</v>
          </cell>
          <cell r="E466">
            <v>355146.08</v>
          </cell>
          <cell r="F466">
            <v>355146.08</v>
          </cell>
          <cell r="G466">
            <v>0</v>
          </cell>
        </row>
        <row r="467">
          <cell r="A467" t="str">
            <v>57720</v>
          </cell>
          <cell r="B467" t="str">
            <v>ISPRAVKA VRIJEDNOSTI PREMIJE OSIGURANAJ</v>
          </cell>
          <cell r="E467">
            <v>164206.01999999999</v>
          </cell>
          <cell r="F467">
            <v>164206.01999999999</v>
          </cell>
          <cell r="G467">
            <v>0</v>
          </cell>
        </row>
        <row r="468">
          <cell r="A468" t="str">
            <v>57721</v>
          </cell>
          <cell r="B468" t="str">
            <v>ISPRAVKA VRIJEDNOSTI OSTALIH POTRAZIVANJA</v>
          </cell>
          <cell r="E468">
            <v>122822.68</v>
          </cell>
          <cell r="F468">
            <v>122822.68</v>
          </cell>
          <cell r="G468">
            <v>0</v>
          </cell>
        </row>
        <row r="469">
          <cell r="A469" t="str">
            <v>57722</v>
          </cell>
          <cell r="B469" t="str">
            <v>ISPRAVKA VRIJEDNOSTI REGRESA</v>
          </cell>
          <cell r="E469">
            <v>-13157.37</v>
          </cell>
          <cell r="F469">
            <v>-13157.37</v>
          </cell>
          <cell r="G469">
            <v>0</v>
          </cell>
        </row>
        <row r="470">
          <cell r="A470" t="str">
            <v>5773</v>
          </cell>
          <cell r="B470" t="str">
            <v>POŽARNA TAKSA</v>
          </cell>
          <cell r="E470">
            <v>38592.449999999997</v>
          </cell>
          <cell r="F470">
            <v>38592.449999999997</v>
          </cell>
          <cell r="G470">
            <v>0</v>
          </cell>
        </row>
        <row r="471">
          <cell r="A471" t="str">
            <v>57811</v>
          </cell>
          <cell r="B471" t="str">
            <v>TROŠKOVI PRIBAVE OSIGURANJA</v>
          </cell>
          <cell r="E471">
            <v>567364.98</v>
          </cell>
          <cell r="F471">
            <v>567364.98</v>
          </cell>
          <cell r="G471">
            <v>0</v>
          </cell>
        </row>
        <row r="472">
          <cell r="A472" t="str">
            <v>57812</v>
          </cell>
          <cell r="B472" t="str">
            <v>AMORTIZACIJA</v>
          </cell>
          <cell r="E472">
            <v>330858.68</v>
          </cell>
          <cell r="F472">
            <v>330858.68</v>
          </cell>
          <cell r="G472">
            <v>0</v>
          </cell>
        </row>
        <row r="473">
          <cell r="A473" t="str">
            <v>578131</v>
          </cell>
          <cell r="B473" t="str">
            <v>TROŠKOVI ZARADA</v>
          </cell>
          <cell r="E473">
            <v>1304301.75</v>
          </cell>
          <cell r="F473">
            <v>1304301.75</v>
          </cell>
          <cell r="G473">
            <v>0</v>
          </cell>
        </row>
        <row r="474">
          <cell r="A474" t="str">
            <v>578132</v>
          </cell>
          <cell r="B474" t="str">
            <v>TROŠKOVI POREZA I DOPRINOSA NA ZARADE</v>
          </cell>
          <cell r="E474">
            <v>820413.51</v>
          </cell>
          <cell r="F474">
            <v>820413.51</v>
          </cell>
          <cell r="G474">
            <v>0</v>
          </cell>
        </row>
        <row r="475">
          <cell r="A475" t="str">
            <v>578133</v>
          </cell>
          <cell r="B475" t="str">
            <v>OSTALI TROŠKOVI RADA</v>
          </cell>
          <cell r="E475">
            <v>232579.43</v>
          </cell>
          <cell r="F475">
            <v>232579.43</v>
          </cell>
          <cell r="G475">
            <v>0</v>
          </cell>
        </row>
        <row r="476">
          <cell r="A476" t="str">
            <v>57814</v>
          </cell>
          <cell r="B476" t="str">
            <v>TROŠKOVI USLUGA FIZIČKIH LICA KOJA NE OBAVLJAJU DELATNOST</v>
          </cell>
          <cell r="E476">
            <v>32532.880000000001</v>
          </cell>
          <cell r="F476">
            <v>32532.880000000001</v>
          </cell>
          <cell r="G476">
            <v>0</v>
          </cell>
        </row>
        <row r="477">
          <cell r="A477" t="str">
            <v>5781501</v>
          </cell>
          <cell r="B477" t="str">
            <v>TROŠKOVI REPREZENTACIJE,REKLAME,SAJMOVA</v>
          </cell>
          <cell r="E477">
            <v>1902133.01</v>
          </cell>
          <cell r="F477">
            <v>1902133.01</v>
          </cell>
          <cell r="G477">
            <v>0</v>
          </cell>
        </row>
        <row r="478">
          <cell r="A478" t="str">
            <v>5781502</v>
          </cell>
          <cell r="B478" t="str">
            <v>TROŠKOVI MATERIJALA I ENERGIJE</v>
          </cell>
          <cell r="E478">
            <v>226088.4</v>
          </cell>
          <cell r="F478">
            <v>226088.4</v>
          </cell>
          <cell r="G478">
            <v>0</v>
          </cell>
        </row>
        <row r="479">
          <cell r="A479" t="str">
            <v>5781503</v>
          </cell>
          <cell r="B479" t="str">
            <v>TROŠKOVI USLUGA ODRŽAVANJA</v>
          </cell>
          <cell r="E479">
            <v>276069.69</v>
          </cell>
          <cell r="F479">
            <v>276069.69</v>
          </cell>
          <cell r="G479">
            <v>0</v>
          </cell>
        </row>
        <row r="480">
          <cell r="A480" t="str">
            <v>5781504</v>
          </cell>
          <cell r="B480" t="str">
            <v>POVRAĆAJ TROŠKOVA VEZANIH ZA RADNI ODNOS</v>
          </cell>
          <cell r="E480">
            <v>1533.21</v>
          </cell>
          <cell r="F480">
            <v>1533.21</v>
          </cell>
          <cell r="G480">
            <v>0</v>
          </cell>
        </row>
        <row r="481">
          <cell r="A481" t="str">
            <v>5781505</v>
          </cell>
          <cell r="B481" t="str">
            <v>TROŠKOVI  INTELEKTUALNIH I LIČNIH USLUGA</v>
          </cell>
          <cell r="E481">
            <v>40628.83</v>
          </cell>
          <cell r="F481">
            <v>40628.83</v>
          </cell>
          <cell r="G481">
            <v>0</v>
          </cell>
        </row>
        <row r="482">
          <cell r="A482" t="str">
            <v>5781506</v>
          </cell>
          <cell r="B482" t="str">
            <v>DAŽBINE KOJE NE ZAVISE OD POSLOVNOG REZULTATA OSIM TROŠKOVA OSIGURANJA</v>
          </cell>
          <cell r="E482">
            <v>280.97000000000003</v>
          </cell>
          <cell r="F482">
            <v>280.97000000000003</v>
          </cell>
          <cell r="G482">
            <v>0</v>
          </cell>
        </row>
        <row r="483">
          <cell r="A483" t="str">
            <v>5781507</v>
          </cell>
          <cell r="B483" t="str">
            <v>TROŠKOVI USLUGA SAOBRAĆAJA I VEZA</v>
          </cell>
          <cell r="E483">
            <v>70279.149999999994</v>
          </cell>
          <cell r="F483">
            <v>70279.149999999994</v>
          </cell>
          <cell r="G483">
            <v>0</v>
          </cell>
        </row>
        <row r="484">
          <cell r="A484" t="str">
            <v>5781508</v>
          </cell>
          <cell r="B484" t="str">
            <v>TROŠKOVI PREMIJE OSIGURANJA</v>
          </cell>
          <cell r="E484">
            <v>103513.29</v>
          </cell>
          <cell r="F484">
            <v>103513.29</v>
          </cell>
          <cell r="G484">
            <v>0</v>
          </cell>
        </row>
        <row r="485">
          <cell r="A485" t="str">
            <v>5781509</v>
          </cell>
          <cell r="B485" t="str">
            <v>TROŠKOVI PLATNOG PROMETA I BANKARSKIH USLUGA</v>
          </cell>
          <cell r="E485">
            <v>2549.54</v>
          </cell>
          <cell r="F485">
            <v>2549.54</v>
          </cell>
          <cell r="G485">
            <v>0</v>
          </cell>
        </row>
        <row r="486">
          <cell r="A486" t="str">
            <v>5781510</v>
          </cell>
          <cell r="B486" t="str">
            <v>ZAKUPNINE</v>
          </cell>
          <cell r="E486">
            <v>35559.22</v>
          </cell>
          <cell r="F486">
            <v>35559.22</v>
          </cell>
          <cell r="G486">
            <v>0</v>
          </cell>
        </row>
        <row r="487">
          <cell r="A487" t="str">
            <v>5781511</v>
          </cell>
          <cell r="B487" t="str">
            <v>TROŠKOVI USLUGA STRUČNOG OBRAZOVANJA</v>
          </cell>
          <cell r="E487">
            <v>382.58</v>
          </cell>
          <cell r="F487">
            <v>382.58</v>
          </cell>
          <cell r="G487">
            <v>0</v>
          </cell>
        </row>
        <row r="488">
          <cell r="A488" t="str">
            <v>5781512</v>
          </cell>
          <cell r="B488" t="str">
            <v>OSTALI TROŠKOVI USLUGA</v>
          </cell>
          <cell r="E488">
            <v>192023.3</v>
          </cell>
          <cell r="F488">
            <v>192023.3</v>
          </cell>
          <cell r="G488">
            <v>0</v>
          </cell>
        </row>
        <row r="489">
          <cell r="A489" t="str">
            <v>5792</v>
          </cell>
          <cell r="B489" t="str">
            <v>AMORTIZACIJA</v>
          </cell>
          <cell r="E489">
            <v>224639.55</v>
          </cell>
          <cell r="F489">
            <v>224639.55</v>
          </cell>
          <cell r="G489">
            <v>0</v>
          </cell>
        </row>
        <row r="490">
          <cell r="A490" t="str">
            <v>57931</v>
          </cell>
          <cell r="B490" t="str">
            <v>TROŠKOVI ZARADA</v>
          </cell>
          <cell r="E490">
            <v>1238142.96</v>
          </cell>
          <cell r="F490">
            <v>1238142.96</v>
          </cell>
          <cell r="G490">
            <v>0</v>
          </cell>
        </row>
        <row r="491">
          <cell r="A491" t="str">
            <v>57932</v>
          </cell>
          <cell r="B491" t="str">
            <v>TROŠKOVI POREZA I DOPRINOSA NA ZARADE</v>
          </cell>
          <cell r="E491">
            <v>728275.58</v>
          </cell>
          <cell r="F491">
            <v>728275.58</v>
          </cell>
          <cell r="G491">
            <v>0</v>
          </cell>
        </row>
        <row r="492">
          <cell r="A492" t="str">
            <v>57933</v>
          </cell>
          <cell r="B492" t="str">
            <v>OSTALI TROŠKOVI RADA</v>
          </cell>
          <cell r="E492">
            <v>456282.24</v>
          </cell>
          <cell r="F492">
            <v>456282.24</v>
          </cell>
          <cell r="G492">
            <v>0</v>
          </cell>
        </row>
        <row r="493">
          <cell r="A493" t="str">
            <v>5794</v>
          </cell>
          <cell r="B493" t="str">
            <v>TROŠKOVI USLUGA FIZIČKIH LICA KOJA NE OBAVLJAJU DELATNOST</v>
          </cell>
          <cell r="E493">
            <v>9602.77</v>
          </cell>
          <cell r="F493">
            <v>9602.77</v>
          </cell>
          <cell r="G493">
            <v>0</v>
          </cell>
        </row>
        <row r="494">
          <cell r="A494" t="str">
            <v>579501</v>
          </cell>
          <cell r="B494" t="str">
            <v>TROŠKOVI REPREZENTACIJE ,REKLAME,SAJMOVA</v>
          </cell>
          <cell r="E494">
            <v>115688</v>
          </cell>
          <cell r="F494">
            <v>115688</v>
          </cell>
          <cell r="G494">
            <v>0</v>
          </cell>
        </row>
        <row r="495">
          <cell r="A495" t="str">
            <v>579502</v>
          </cell>
          <cell r="B495" t="str">
            <v>TROŠKOVI MATERIJALA I ENERGIJE</v>
          </cell>
          <cell r="E495">
            <v>67422.740000000005</v>
          </cell>
          <cell r="F495">
            <v>67422.740000000005</v>
          </cell>
          <cell r="G495">
            <v>0</v>
          </cell>
        </row>
        <row r="496">
          <cell r="A496" t="str">
            <v>579503</v>
          </cell>
          <cell r="B496" t="str">
            <v>TROŠKOVI USLUGA ODRŽAVANJA</v>
          </cell>
          <cell r="E496">
            <v>191411.51</v>
          </cell>
          <cell r="F496">
            <v>191411.51</v>
          </cell>
          <cell r="G496">
            <v>0</v>
          </cell>
        </row>
        <row r="497">
          <cell r="A497" t="str">
            <v>579504</v>
          </cell>
          <cell r="B497" t="str">
            <v>POVRAĆAJ TROŠKOVA VEZANIH ZA RADNI ODNOS</v>
          </cell>
          <cell r="E497">
            <v>6263.97</v>
          </cell>
          <cell r="F497">
            <v>6263.97</v>
          </cell>
          <cell r="G497">
            <v>0</v>
          </cell>
        </row>
        <row r="498">
          <cell r="A498" t="str">
            <v>579505</v>
          </cell>
          <cell r="B498" t="str">
            <v>TROŠKOVI INTELEKTUALNIH I LIČNIH USLUGA</v>
          </cell>
          <cell r="E498">
            <v>102271.92</v>
          </cell>
          <cell r="F498">
            <v>102271.92</v>
          </cell>
          <cell r="G498">
            <v>0</v>
          </cell>
        </row>
        <row r="499">
          <cell r="A499" t="str">
            <v>579506</v>
          </cell>
          <cell r="B499" t="str">
            <v>DAŽBINE KOJE NE ZAVISE OD POSLOVNOG REZULTATA OSIM TROŠKOVA OSIGURANJA</v>
          </cell>
          <cell r="E499">
            <v>31179.33</v>
          </cell>
          <cell r="F499">
            <v>31179.33</v>
          </cell>
          <cell r="G499">
            <v>0</v>
          </cell>
        </row>
        <row r="500">
          <cell r="A500" t="str">
            <v>579507</v>
          </cell>
          <cell r="B500" t="str">
            <v>TROŠKOVI USLUGA SAOBRAĆAJA I VEZA</v>
          </cell>
          <cell r="E500">
            <v>50517.37</v>
          </cell>
          <cell r="F500">
            <v>50517.37</v>
          </cell>
          <cell r="G500">
            <v>0</v>
          </cell>
        </row>
        <row r="501">
          <cell r="A501" t="str">
            <v>579508</v>
          </cell>
          <cell r="B501" t="str">
            <v>TROŠKOVI PREMIJA OSIGURANJA</v>
          </cell>
          <cell r="E501">
            <v>73029.48</v>
          </cell>
          <cell r="F501">
            <v>73029.48</v>
          </cell>
          <cell r="G501">
            <v>0</v>
          </cell>
        </row>
        <row r="502">
          <cell r="A502" t="str">
            <v>579509</v>
          </cell>
          <cell r="B502" t="str">
            <v>TROŠKOVI PLATNOG PROMETA I BASNKARSKIH USLUGA</v>
          </cell>
          <cell r="E502">
            <v>40224.26</v>
          </cell>
          <cell r="F502">
            <v>40224.26</v>
          </cell>
          <cell r="G502">
            <v>0</v>
          </cell>
        </row>
        <row r="503">
          <cell r="A503" t="str">
            <v>579510</v>
          </cell>
          <cell r="B503" t="str">
            <v>ZAKUPNINE</v>
          </cell>
          <cell r="E503">
            <v>3740.19</v>
          </cell>
          <cell r="F503">
            <v>3740.19</v>
          </cell>
          <cell r="G503">
            <v>0</v>
          </cell>
        </row>
        <row r="504">
          <cell r="A504" t="str">
            <v>579511</v>
          </cell>
          <cell r="B504" t="str">
            <v>TROŠKOVI USLUGA STRUČNOG OBRAZOVANJA</v>
          </cell>
          <cell r="E504">
            <v>6034.54</v>
          </cell>
          <cell r="F504">
            <v>6034.54</v>
          </cell>
          <cell r="G504">
            <v>0</v>
          </cell>
        </row>
        <row r="505">
          <cell r="A505" t="str">
            <v>579512</v>
          </cell>
          <cell r="B505" t="str">
            <v>OSTALI TROŠKOVI USLUGA</v>
          </cell>
          <cell r="E505">
            <v>79249.78</v>
          </cell>
          <cell r="F505">
            <v>79249.78</v>
          </cell>
          <cell r="G505">
            <v>0</v>
          </cell>
        </row>
        <row r="506">
          <cell r="A506" t="str">
            <v>6000</v>
          </cell>
          <cell r="B506" t="str">
            <v>Interni prenosi sa izvoda</v>
          </cell>
          <cell r="D506">
            <v>0.01</v>
          </cell>
          <cell r="E506">
            <v>18664353.120000001</v>
          </cell>
          <cell r="F506">
            <v>18664353.109999999</v>
          </cell>
          <cell r="G506">
            <v>0</v>
          </cell>
        </row>
        <row r="507">
          <cell r="A507" t="str">
            <v>7000</v>
          </cell>
          <cell r="B507" t="str">
            <v>BRUTO LIKVIDIRANE ŠTETE</v>
          </cell>
          <cell r="E507">
            <v>12923222.35</v>
          </cell>
          <cell r="G507">
            <v>12923222.35</v>
          </cell>
        </row>
        <row r="508">
          <cell r="A508" t="str">
            <v>7001</v>
          </cell>
          <cell r="B508" t="str">
            <v>REGRESI</v>
          </cell>
          <cell r="F508">
            <v>332063.46000000002</v>
          </cell>
          <cell r="G508">
            <v>-332063.46000000002</v>
          </cell>
        </row>
        <row r="509">
          <cell r="A509" t="str">
            <v>70040</v>
          </cell>
          <cell r="B509" t="str">
            <v>UMANJENJE ZA UDJELE REOSIGURAVAČA</v>
          </cell>
          <cell r="F509">
            <v>506786.22</v>
          </cell>
          <cell r="G509">
            <v>-506786.22</v>
          </cell>
        </row>
        <row r="510">
          <cell r="A510" t="str">
            <v>70041</v>
          </cell>
          <cell r="B510" t="str">
            <v>UMANJENJE ZA UDJELE REOSIGURAVAČA-TRIGLAV</v>
          </cell>
          <cell r="F510">
            <v>447024.35</v>
          </cell>
          <cell r="G510">
            <v>-447024.35</v>
          </cell>
        </row>
        <row r="511">
          <cell r="A511" t="str">
            <v>70042</v>
          </cell>
          <cell r="B511" t="str">
            <v>UMANJENJE ZA UDJELE REOSIGURAVAČA-TRIGLAV RE</v>
          </cell>
          <cell r="F511">
            <v>1347885.89</v>
          </cell>
          <cell r="G511">
            <v>-1347885.89</v>
          </cell>
        </row>
        <row r="512">
          <cell r="A512" t="str">
            <v>70050</v>
          </cell>
          <cell r="B512" t="str">
            <v>PROMJENE BRUTO REZERVISANJA ZA NASTALE PRIJAVLJENE ŠTETE</v>
          </cell>
          <cell r="E512">
            <v>0</v>
          </cell>
          <cell r="F512">
            <v>723020.81</v>
          </cell>
          <cell r="G512">
            <v>-723020.81</v>
          </cell>
        </row>
        <row r="513">
          <cell r="A513" t="str">
            <v>70051</v>
          </cell>
          <cell r="B513" t="str">
            <v>PROMJENE BRUTO REZERVISANJA ZA IBNR</v>
          </cell>
          <cell r="F513">
            <v>984838.99</v>
          </cell>
          <cell r="G513">
            <v>-984838.99</v>
          </cell>
        </row>
        <row r="514">
          <cell r="A514" t="str">
            <v>70052</v>
          </cell>
          <cell r="B514" t="str">
            <v>PROMJENE BRUTO REZERVISANJA ZA TROSKOVE LIKVIDACIJE</v>
          </cell>
          <cell r="E514">
            <v>38680.519999999997</v>
          </cell>
          <cell r="F514">
            <v>0</v>
          </cell>
          <cell r="G514">
            <v>38680.519999999997</v>
          </cell>
        </row>
        <row r="515">
          <cell r="A515" t="str">
            <v>7006</v>
          </cell>
          <cell r="B515" t="str">
            <v>PROMJENE BRUTO REZERVISANJA ZA ŠTETE,UDIO SAOSIGURAVAČA I REOSIGURAVAČA</v>
          </cell>
          <cell r="E515">
            <v>492888.77</v>
          </cell>
          <cell r="G515">
            <v>492888.77</v>
          </cell>
        </row>
        <row r="516">
          <cell r="A516" t="str">
            <v>7010</v>
          </cell>
          <cell r="B516" t="str">
            <v>NETO TROŠKOVI PREVENTIVNE AKTIVNOSTI</v>
          </cell>
          <cell r="E516">
            <v>97115</v>
          </cell>
          <cell r="G516">
            <v>97115</v>
          </cell>
        </row>
        <row r="517">
          <cell r="A517" t="str">
            <v>7011</v>
          </cell>
          <cell r="B517" t="str">
            <v>TROŠKOVI GARANTNOG FONDA</v>
          </cell>
          <cell r="E517">
            <v>555965.4</v>
          </cell>
          <cell r="G517">
            <v>555965.4</v>
          </cell>
        </row>
        <row r="518">
          <cell r="A518" t="str">
            <v>7012</v>
          </cell>
          <cell r="B518" t="str">
            <v>POKRIĆE TROŠKOVA NADZORNOG ORGANA</v>
          </cell>
          <cell r="E518">
            <v>355146.08</v>
          </cell>
          <cell r="G518">
            <v>355146.08</v>
          </cell>
        </row>
        <row r="519">
          <cell r="A519" t="str">
            <v>7013</v>
          </cell>
          <cell r="B519" t="str">
            <v>TROŠKOVI ISPRAVKE VRIJEDNOSTI PREMIJE OSIGURANJA</v>
          </cell>
          <cell r="E519">
            <v>164206.01999999999</v>
          </cell>
          <cell r="F519">
            <v>0</v>
          </cell>
          <cell r="G519">
            <v>164206.01999999999</v>
          </cell>
        </row>
        <row r="520">
          <cell r="A520" t="str">
            <v>701310</v>
          </cell>
          <cell r="B520" t="str">
            <v>TROŠKOVI ISPRAVKE VRIJEDNOSTI OSTALIH POTRAZIVANJA</v>
          </cell>
          <cell r="E520">
            <v>122822.68</v>
          </cell>
          <cell r="G520">
            <v>122822.68</v>
          </cell>
        </row>
        <row r="521">
          <cell r="A521" t="str">
            <v>701322</v>
          </cell>
          <cell r="B521" t="str">
            <v>TROŠKOVI ISPRAVKE VRIJEDNOSTI REGRESA</v>
          </cell>
          <cell r="F521">
            <v>13157.37</v>
          </cell>
          <cell r="G521">
            <v>-13157.37</v>
          </cell>
        </row>
        <row r="522">
          <cell r="A522" t="str">
            <v>7014</v>
          </cell>
          <cell r="B522" t="str">
            <v>POŽARNA TAKSA</v>
          </cell>
          <cell r="E522">
            <v>38592.449999999997</v>
          </cell>
          <cell r="G522">
            <v>38592.449999999997</v>
          </cell>
        </row>
        <row r="523">
          <cell r="A523" t="str">
            <v>702</v>
          </cell>
          <cell r="B523" t="str">
            <v>Rashodi za neto troškove sticanja osiguranja</v>
          </cell>
          <cell r="E523">
            <v>6139092.4199999999</v>
          </cell>
          <cell r="G523">
            <v>6139092.4199999999</v>
          </cell>
        </row>
        <row r="524">
          <cell r="A524" t="str">
            <v>705</v>
          </cell>
          <cell r="B524" t="str">
            <v>Rashodi za ostale operativne troškove</v>
          </cell>
          <cell r="E524">
            <v>3423976.19</v>
          </cell>
          <cell r="G524">
            <v>3423976.19</v>
          </cell>
        </row>
        <row r="525">
          <cell r="A525" t="str">
            <v>7050</v>
          </cell>
          <cell r="B525" t="str">
            <v>Troskovi procjene šteta</v>
          </cell>
          <cell r="E525">
            <v>1294894.33</v>
          </cell>
          <cell r="G525">
            <v>1294894.33</v>
          </cell>
        </row>
        <row r="526">
          <cell r="A526" t="str">
            <v>7060</v>
          </cell>
          <cell r="B526" t="str">
            <v>Umanjenje za prihode od provizije reosiguranja</v>
          </cell>
          <cell r="F526">
            <v>79639.740000000005</v>
          </cell>
          <cell r="G526">
            <v>-79639.740000000005</v>
          </cell>
        </row>
        <row r="527">
          <cell r="A527" t="str">
            <v>70608</v>
          </cell>
          <cell r="B527" t="str">
            <v>Umanjenje za prihode od provizije reosiguranja-Triglav</v>
          </cell>
          <cell r="F527">
            <v>439963.45</v>
          </cell>
          <cell r="G527">
            <v>-439963.45</v>
          </cell>
        </row>
        <row r="528">
          <cell r="A528" t="str">
            <v>706080</v>
          </cell>
          <cell r="B528" t="str">
            <v>Umanjenje za prihode od provizije re-Triglav RE</v>
          </cell>
          <cell r="F528">
            <v>1239038.0900000001</v>
          </cell>
          <cell r="G528">
            <v>-1239038.0900000001</v>
          </cell>
        </row>
        <row r="529">
          <cell r="A529" t="str">
            <v>710</v>
          </cell>
          <cell r="B529" t="str">
            <v>Promjene neto rezervisanja za bonuse, popuste i storno</v>
          </cell>
          <cell r="E529">
            <v>49430.34</v>
          </cell>
          <cell r="G529">
            <v>49430.34</v>
          </cell>
        </row>
        <row r="530">
          <cell r="A530" t="str">
            <v>712</v>
          </cell>
          <cell r="B530" t="str">
            <v>Promjene rezervisanja za izravnanje</v>
          </cell>
          <cell r="E530">
            <v>255.79</v>
          </cell>
          <cell r="G530">
            <v>255.79</v>
          </cell>
        </row>
        <row r="531">
          <cell r="A531" t="str">
            <v>714</v>
          </cell>
          <cell r="B531" t="str">
            <v>Promjene neto drugih tehničkih rezervisanja</v>
          </cell>
          <cell r="E531">
            <v>85521.79</v>
          </cell>
          <cell r="G531">
            <v>85521.79</v>
          </cell>
        </row>
        <row r="532">
          <cell r="A532" t="str">
            <v>7148</v>
          </cell>
          <cell r="B532" t="str">
            <v>Promjena neto drugih tehničkih rezervisanja</v>
          </cell>
          <cell r="E532">
            <v>11222.03</v>
          </cell>
          <cell r="G532">
            <v>11222.03</v>
          </cell>
        </row>
        <row r="533">
          <cell r="A533" t="str">
            <v>7230</v>
          </cell>
          <cell r="B533" t="str">
            <v>Drugi revalorizacioni poslovni rashodi/prihodi</v>
          </cell>
          <cell r="F533">
            <v>774.39</v>
          </cell>
          <cell r="G533">
            <v>-774.39</v>
          </cell>
        </row>
        <row r="534">
          <cell r="A534" t="str">
            <v>7308</v>
          </cell>
          <cell r="B534" t="str">
            <v>Drugi kamatni rashodi</v>
          </cell>
          <cell r="E534">
            <v>143108.07999999999</v>
          </cell>
          <cell r="G534">
            <v>143108.07999999999</v>
          </cell>
        </row>
        <row r="535">
          <cell r="A535" t="str">
            <v>7327</v>
          </cell>
          <cell r="B535" t="str">
            <v>Gubici od kapitalnih ulaganja u zavisna društva</v>
          </cell>
          <cell r="E535">
            <v>700000</v>
          </cell>
          <cell r="G535">
            <v>700000</v>
          </cell>
        </row>
        <row r="536">
          <cell r="A536" t="str">
            <v>7340</v>
          </cell>
          <cell r="B536" t="str">
            <v>Rashodi od umanjenja vrijednosti finansijskih sredstava, raspoloživih za prodaju, vrijednovani po fer vrijednosti iznad visine kapitala</v>
          </cell>
          <cell r="E536">
            <v>14452.16</v>
          </cell>
          <cell r="G536">
            <v>14452.16</v>
          </cell>
        </row>
        <row r="537">
          <cell r="A537" t="str">
            <v>7350</v>
          </cell>
          <cell r="B537" t="str">
            <v>Negativne kursne razlike</v>
          </cell>
          <cell r="E537">
            <v>457.71</v>
          </cell>
          <cell r="G537">
            <v>457.71</v>
          </cell>
        </row>
        <row r="538">
          <cell r="A538" t="str">
            <v>73600</v>
          </cell>
          <cell r="B538" t="str">
            <v>DRUGI RASHODI IZ FINANSIJSKIH OBAVEZA-PROVIZIJA ZA OBRADU KREDITA</v>
          </cell>
          <cell r="E538">
            <v>108.08</v>
          </cell>
          <cell r="G538">
            <v>108.08</v>
          </cell>
        </row>
        <row r="539">
          <cell r="A539" t="str">
            <v>736001</v>
          </cell>
          <cell r="B539" t="str">
            <v>DRUGI RASHODI IZ FINANSIJSKIH OBAVEZA-ODRŽAVANJE EUROOBVEZNICA</v>
          </cell>
          <cell r="E539">
            <v>14946.62</v>
          </cell>
          <cell r="G539">
            <v>14946.62</v>
          </cell>
        </row>
        <row r="540">
          <cell r="A540" t="str">
            <v>7391</v>
          </cell>
          <cell r="B540" t="str">
            <v>DRUGI FINANSIJSKI RASHODI KAMTE NA ZAKUP POSLOVNIH OBJEKATA</v>
          </cell>
          <cell r="E540">
            <v>12431.42</v>
          </cell>
          <cell r="G540">
            <v>12431.42</v>
          </cell>
        </row>
        <row r="541">
          <cell r="A541" t="str">
            <v>73918</v>
          </cell>
          <cell r="B541" t="str">
            <v>DRUGI FINANSIJSKI RASHODI KAMTE NA ZAKUP POSLOVNIH OBJEKATA-LOVĆEN ŽIVOTNA</v>
          </cell>
          <cell r="E541">
            <v>12009.67</v>
          </cell>
          <cell r="G541">
            <v>12009.67</v>
          </cell>
        </row>
        <row r="542">
          <cell r="A542" t="str">
            <v>739188</v>
          </cell>
          <cell r="B542" t="str">
            <v>DRUGI FINANSIJSKI RASHODI KAMTE NA ZAKUP POSLOVNIH OBJEKATA-LOVĆEN AUTO</v>
          </cell>
          <cell r="E542">
            <v>13066.49</v>
          </cell>
          <cell r="G542">
            <v>13066.49</v>
          </cell>
        </row>
        <row r="543">
          <cell r="A543" t="str">
            <v>7400</v>
          </cell>
          <cell r="B543" t="str">
            <v>Amortizacija investicionih nekretnina</v>
          </cell>
          <cell r="E543">
            <v>38945.57</v>
          </cell>
          <cell r="G543">
            <v>38945.57</v>
          </cell>
        </row>
        <row r="544">
          <cell r="A544" t="str">
            <v>7410</v>
          </cell>
          <cell r="B544" t="str">
            <v>Rashodi od umanjenja vrijednosti investicionih nekretnina</v>
          </cell>
          <cell r="E544">
            <v>34184</v>
          </cell>
          <cell r="G544">
            <v>34184</v>
          </cell>
        </row>
        <row r="545">
          <cell r="A545" t="str">
            <v>74100</v>
          </cell>
          <cell r="B545" t="str">
            <v>RASHODI OD UMANJENJA VRIJEDNOSTI INVESTICIONIH NEKRETNINA-ZGRADE</v>
          </cell>
          <cell r="E545">
            <v>26095.17</v>
          </cell>
          <cell r="G545">
            <v>26095.17</v>
          </cell>
        </row>
        <row r="546">
          <cell r="A546" t="str">
            <v>7470</v>
          </cell>
          <cell r="B546" t="str">
            <v>Amortizacija drugih nekretnina, postrojenja i opreme, koji su namijenjeni neposrednom obavljanju djelatnosti osiguranja</v>
          </cell>
          <cell r="E546">
            <v>274.89</v>
          </cell>
          <cell r="G546">
            <v>274.89</v>
          </cell>
        </row>
        <row r="547">
          <cell r="A547" t="str">
            <v>7471</v>
          </cell>
          <cell r="B547" t="str">
            <v>Rashodi od umanjenja vrijednosti drugih nekretnina, postrojenja i opreme, koji su namijenjeni neposrednom obavljanju djelatnosti osiguranja</v>
          </cell>
          <cell r="E547">
            <v>97467.87</v>
          </cell>
          <cell r="G547">
            <v>97467.87</v>
          </cell>
        </row>
        <row r="548">
          <cell r="A548" t="str">
            <v>7472</v>
          </cell>
          <cell r="B548" t="str">
            <v>Gubici od prodaje nekret.i opre. za obavljanje dje</v>
          </cell>
          <cell r="E548">
            <v>6722.27</v>
          </cell>
          <cell r="G548">
            <v>6722.27</v>
          </cell>
        </row>
        <row r="549">
          <cell r="A549" t="str">
            <v>7490</v>
          </cell>
          <cell r="B549" t="str">
            <v>Ostali neposlovni i vanredni rashodi</v>
          </cell>
          <cell r="E549">
            <v>11476.73</v>
          </cell>
          <cell r="G549">
            <v>11476.73</v>
          </cell>
        </row>
        <row r="550">
          <cell r="A550" t="str">
            <v>74900</v>
          </cell>
          <cell r="B550" t="str">
            <v>Ostali neposlovni i vanredni rashodi NAV</v>
          </cell>
          <cell r="E550">
            <v>45470.21</v>
          </cell>
          <cell r="G550">
            <v>45470.21</v>
          </cell>
        </row>
        <row r="551">
          <cell r="A551" t="str">
            <v>74903</v>
          </cell>
          <cell r="B551" t="str">
            <v>OSTALI NEPOSLOVNI I VANREDNI RASHODI-REZERVACIJE ZA SUDSKE SPOROVE RADNIKA</v>
          </cell>
          <cell r="E551">
            <v>3000</v>
          </cell>
          <cell r="G551">
            <v>3000</v>
          </cell>
        </row>
        <row r="552">
          <cell r="A552" t="str">
            <v>74904</v>
          </cell>
          <cell r="B552" t="str">
            <v>Manjak po popisu</v>
          </cell>
          <cell r="E552">
            <v>43148.44</v>
          </cell>
          <cell r="G552">
            <v>43148.44</v>
          </cell>
        </row>
        <row r="553">
          <cell r="A553" t="str">
            <v>7500</v>
          </cell>
          <cell r="B553" t="str">
            <v>Obračunate bruto premije osiguranja u državi</v>
          </cell>
          <cell r="F553">
            <v>31963959.710000001</v>
          </cell>
          <cell r="G553">
            <v>-31963959.710000001</v>
          </cell>
        </row>
        <row r="554">
          <cell r="A554" t="str">
            <v>7550</v>
          </cell>
          <cell r="B554" t="str">
            <v>Smanjenje za udjele reosiguravača u premijama osiguranja i za udjele retrocesionara u premijama reosiguranja u državi</v>
          </cell>
          <cell r="E554">
            <v>56202.19</v>
          </cell>
          <cell r="G554">
            <v>56202.19</v>
          </cell>
        </row>
        <row r="555">
          <cell r="A555" t="str">
            <v>7551</v>
          </cell>
          <cell r="B555" t="str">
            <v>Smanjenje za udjele reosiguravača u premijama osiguranja i za udjele retrocesionara u premijama reosiguranja u inostranstvu</v>
          </cell>
          <cell r="E555">
            <v>1066065.2</v>
          </cell>
          <cell r="G555">
            <v>1066065.2</v>
          </cell>
        </row>
        <row r="556">
          <cell r="A556" t="str">
            <v>75580</v>
          </cell>
          <cell r="B556" t="str">
            <v>Smanjenje za udjele reosiguravača u premijama osiguranja i za udjele retrocesionara u premijama reosiguranja u inostranstvu-povezana pravna lica-TRIGLAV</v>
          </cell>
          <cell r="E556">
            <v>5349779.5999999996</v>
          </cell>
          <cell r="G556">
            <v>5349779.5999999996</v>
          </cell>
        </row>
        <row r="557">
          <cell r="A557" t="str">
            <v>75581</v>
          </cell>
          <cell r="B557" t="str">
            <v>Smanjenje za udjele reosiguravača u premijama osiguranja i za udjele retrocesionara u premijama reosiguranja u inostranstvu-povezana pravna lica-TRIGLAV RE</v>
          </cell>
          <cell r="E557">
            <v>3659778.3</v>
          </cell>
          <cell r="G557">
            <v>3659778.3</v>
          </cell>
        </row>
        <row r="558">
          <cell r="A558" t="str">
            <v>7560</v>
          </cell>
          <cell r="B558" t="str">
            <v>Promjene bruto prenosnih premija u državi</v>
          </cell>
          <cell r="F558">
            <v>49501.93</v>
          </cell>
          <cell r="G558">
            <v>-49501.93</v>
          </cell>
        </row>
        <row r="559">
          <cell r="A559" t="str">
            <v>7562</v>
          </cell>
          <cell r="B559" t="str">
            <v>Promjene bruto prenosnih premija za troškove pribave</v>
          </cell>
          <cell r="F559">
            <v>199810.29</v>
          </cell>
          <cell r="G559">
            <v>-199810.29</v>
          </cell>
        </row>
        <row r="560">
          <cell r="A560" t="str">
            <v>7580</v>
          </cell>
          <cell r="B560" t="str">
            <v>Promjene prenosnih premija za reosiguravajući dio u državi</v>
          </cell>
          <cell r="F560">
            <v>589991.42000000004</v>
          </cell>
          <cell r="G560">
            <v>-589991.42000000004</v>
          </cell>
        </row>
        <row r="561">
          <cell r="A561" t="str">
            <v>7600</v>
          </cell>
          <cell r="B561" t="str">
            <v>Prihodi od prodaje zelenih karti</v>
          </cell>
          <cell r="F561">
            <v>503220</v>
          </cell>
          <cell r="G561">
            <v>-503220</v>
          </cell>
        </row>
        <row r="562">
          <cell r="A562" t="str">
            <v>7601</v>
          </cell>
          <cell r="B562" t="str">
            <v>Prihodi od usluga procjene šteta</v>
          </cell>
          <cell r="F562">
            <v>43266.87</v>
          </cell>
          <cell r="G562">
            <v>-43266.87</v>
          </cell>
        </row>
        <row r="563">
          <cell r="A563" t="str">
            <v>7602</v>
          </cell>
          <cell r="B563" t="str">
            <v>PRIHODI OD USLUGA ZA OBAVLJENE DRUGE POSLOVE OSIGURANJA</v>
          </cell>
          <cell r="F563">
            <v>306138.76</v>
          </cell>
          <cell r="G563">
            <v>-306138.76</v>
          </cell>
        </row>
        <row r="564">
          <cell r="A564" t="str">
            <v>76401</v>
          </cell>
          <cell r="B564" t="str">
            <v>PRIHODI OD PROMJENE  REZERVISANJA, OSIM TEHNIČKIH REZERVISANJA-JUBILARNE,OTPREMNINE I GODIŠNJI ODMORI</v>
          </cell>
          <cell r="F564">
            <v>167739</v>
          </cell>
          <cell r="G564">
            <v>-167739</v>
          </cell>
        </row>
        <row r="565">
          <cell r="A565" t="str">
            <v>7690</v>
          </cell>
          <cell r="B565" t="str">
            <v>Prihodi od naplaćenih potraživanja iz ranijih godina</v>
          </cell>
          <cell r="F565">
            <v>129.41999999999999</v>
          </cell>
          <cell r="G565">
            <v>-129.41999999999999</v>
          </cell>
        </row>
        <row r="566">
          <cell r="A566" t="str">
            <v>7700</v>
          </cell>
          <cell r="B566" t="str">
            <v>Kamate od finansijskih sredstava, iskazanih po nabavnoj vrednosti</v>
          </cell>
          <cell r="F566">
            <v>1386.9</v>
          </cell>
          <cell r="G566">
            <v>-1386.9</v>
          </cell>
        </row>
        <row r="567">
          <cell r="A567" t="str">
            <v>77002</v>
          </cell>
          <cell r="B567" t="str">
            <v>KAMATE OD PLASMANA STRATESKIM PARTNERIMA KOJI NE SLUZE ZA POKRICE TEHNICKIH REZERVI</v>
          </cell>
          <cell r="F567">
            <v>26294.75</v>
          </cell>
          <cell r="G567">
            <v>-26294.75</v>
          </cell>
        </row>
        <row r="568">
          <cell r="A568" t="str">
            <v>7706</v>
          </cell>
          <cell r="B568" t="str">
            <v>Kamate od finansijskih sredstava, raspoloživih za prodaju</v>
          </cell>
          <cell r="F568">
            <v>722483.96</v>
          </cell>
          <cell r="G568">
            <v>-722483.96</v>
          </cell>
        </row>
        <row r="569">
          <cell r="A569" t="str">
            <v>77090</v>
          </cell>
          <cell r="B569" t="str">
            <v>PRIHODI OD KAMATE-LIZING</v>
          </cell>
          <cell r="F569">
            <v>45232.68</v>
          </cell>
          <cell r="G569">
            <v>-45232.68</v>
          </cell>
        </row>
        <row r="570">
          <cell r="A570" t="str">
            <v>77098</v>
          </cell>
          <cell r="B570" t="str">
            <v>DRUGI KAMATNI PRIHODI-LOVĆEN AUTO</v>
          </cell>
          <cell r="F570">
            <v>6997.77</v>
          </cell>
          <cell r="G570">
            <v>-6997.77</v>
          </cell>
        </row>
        <row r="571">
          <cell r="A571" t="str">
            <v>77240</v>
          </cell>
          <cell r="B571" t="str">
            <v>KAPITALNI DOBITAK OD FINANSIJSKIH SREDSTAVA RASPOLOZIV ZA PRODAJU</v>
          </cell>
          <cell r="F571">
            <v>8496.69</v>
          </cell>
          <cell r="G571">
            <v>-8496.69</v>
          </cell>
        </row>
        <row r="572">
          <cell r="A572" t="str">
            <v>7732</v>
          </cell>
          <cell r="B572" t="str">
            <v>Prihodi od dividendi iz finansijskih sredstava, raspoloživih za prodaju</v>
          </cell>
          <cell r="F572">
            <v>6424.62</v>
          </cell>
          <cell r="G572">
            <v>-6424.62</v>
          </cell>
        </row>
        <row r="573">
          <cell r="A573" t="str">
            <v>7740</v>
          </cell>
          <cell r="B573" t="str">
            <v>Pozitivne kursne razlike</v>
          </cell>
          <cell r="F573">
            <v>10653.76</v>
          </cell>
          <cell r="G573">
            <v>-10653.76</v>
          </cell>
        </row>
        <row r="574">
          <cell r="A574" t="str">
            <v>7760</v>
          </cell>
          <cell r="B574" t="str">
            <v>Storniranje umanjenja vrijednosti pozajmica i drugih finansijskih sredstava u posjedu do dospijeća mjerenih po otplatnoj vrijednosti</v>
          </cell>
          <cell r="F574">
            <v>84029.759999999995</v>
          </cell>
          <cell r="G574">
            <v>-84029.759999999995</v>
          </cell>
        </row>
        <row r="575">
          <cell r="A575" t="str">
            <v>7820</v>
          </cell>
          <cell r="B575" t="str">
            <v>Primljene zakupnine i drugi  prihodi od investicionih nekretnina</v>
          </cell>
          <cell r="F575">
            <v>11442.12</v>
          </cell>
          <cell r="G575">
            <v>-11442.12</v>
          </cell>
        </row>
        <row r="576">
          <cell r="A576" t="str">
            <v>7821</v>
          </cell>
          <cell r="B576" t="str">
            <v>PRIMLJENE ZAKUPNINE I DRUGI PRIHODI OD INVEST. NEKRETNINE KOJI NE SLUZE ZA POKRICE TEHN.REZERVI</v>
          </cell>
          <cell r="F576">
            <v>26081.53</v>
          </cell>
          <cell r="G576">
            <v>-26081.53</v>
          </cell>
        </row>
        <row r="577">
          <cell r="A577" t="str">
            <v>78291</v>
          </cell>
          <cell r="B577" t="str">
            <v>PRIMLJENE ZAKUPNINE I DRUGI  PRIHODI OD INVESTICIONIH NEKRETNINA-LOVĆEN ŽIVOT</v>
          </cell>
          <cell r="F577">
            <v>7200</v>
          </cell>
          <cell r="G577">
            <v>-7200</v>
          </cell>
        </row>
        <row r="578">
          <cell r="A578" t="str">
            <v>78292</v>
          </cell>
          <cell r="B578" t="str">
            <v>PRIMLJENE ZAKUPNINE I DRUGI  PRIHODI OD INVESTICIONIH NEKRETNINA-LOVĆEN AUTO</v>
          </cell>
          <cell r="F578">
            <v>63180</v>
          </cell>
          <cell r="G578">
            <v>-63180</v>
          </cell>
        </row>
        <row r="579">
          <cell r="A579" t="str">
            <v>78710</v>
          </cell>
          <cell r="B579" t="str">
            <v>Primljene zakupnine od vozila</v>
          </cell>
          <cell r="F579">
            <v>15600</v>
          </cell>
          <cell r="G579">
            <v>-15600</v>
          </cell>
        </row>
        <row r="580">
          <cell r="A580" t="str">
            <v>7872</v>
          </cell>
          <cell r="B580" t="str">
            <v>Prihodi od otuđenja drugih nekretnina, postrojenja i opreme, koji su namijenjeni za neposredno obavljanje djelatnosti osiguranja</v>
          </cell>
          <cell r="F580">
            <v>21968.560000000001</v>
          </cell>
          <cell r="G580">
            <v>-21968.560000000001</v>
          </cell>
        </row>
        <row r="581">
          <cell r="A581" t="str">
            <v>7890</v>
          </cell>
          <cell r="B581" t="str">
            <v>Drugi prihodi</v>
          </cell>
          <cell r="F581">
            <v>33518.6</v>
          </cell>
          <cell r="G581">
            <v>-33518.6</v>
          </cell>
        </row>
        <row r="582">
          <cell r="A582" t="str">
            <v>78900</v>
          </cell>
          <cell r="B582" t="str">
            <v>DRUGI VANREDNI PRIHODI NAV</v>
          </cell>
          <cell r="F582">
            <v>305897.7</v>
          </cell>
          <cell r="G582">
            <v>-305897.7</v>
          </cell>
        </row>
        <row r="583">
          <cell r="A583" t="str">
            <v>78903</v>
          </cell>
          <cell r="B583" t="str">
            <v>OST NEPOSL I VANRED PRIHODI I-SUDSKI SPOROVI RADNIKA</v>
          </cell>
          <cell r="F583">
            <v>31858.34</v>
          </cell>
          <cell r="G583">
            <v>-31858.34</v>
          </cell>
        </row>
        <row r="584">
          <cell r="A584" t="str">
            <v>78908</v>
          </cell>
          <cell r="B584" t="str">
            <v>OSTALI NEPOSLOVNI I VANREDNI PRIHODI I-KORISCENJE IT INFRASTRUKTURE LZO</v>
          </cell>
          <cell r="F584">
            <v>3300</v>
          </cell>
          <cell r="G584">
            <v>-3300</v>
          </cell>
        </row>
        <row r="585">
          <cell r="A585" t="str">
            <v>78909</v>
          </cell>
          <cell r="B585" t="str">
            <v>Višak po popisu</v>
          </cell>
          <cell r="F585">
            <v>54565</v>
          </cell>
          <cell r="G585">
            <v>-54565</v>
          </cell>
        </row>
        <row r="586">
          <cell r="A586" t="str">
            <v>78980</v>
          </cell>
          <cell r="B586" t="str">
            <v>DRUGI PRIHODI OD POVEZANIH PRAVNIH LICA-LOVĆEN ŽIVOTNA OSIGURANJA</v>
          </cell>
          <cell r="F586">
            <v>62488.2</v>
          </cell>
          <cell r="G586">
            <v>-62488.2</v>
          </cell>
        </row>
        <row r="587">
          <cell r="A587" t="str">
            <v>7899</v>
          </cell>
          <cell r="B587" t="str">
            <v>PRIHODI OD NAKNADE ŠTETA</v>
          </cell>
          <cell r="F587">
            <v>29312.18</v>
          </cell>
          <cell r="G587">
            <v>-29312.18</v>
          </cell>
        </row>
        <row r="588">
          <cell r="A588" t="str">
            <v>9001</v>
          </cell>
          <cell r="B588" t="str">
            <v>Obične akcije-upis pravnih lica</v>
          </cell>
          <cell r="D588">
            <v>10457885.539999999</v>
          </cell>
          <cell r="F588">
            <v>1627.43</v>
          </cell>
          <cell r="G588">
            <v>-10459512.969999999</v>
          </cell>
        </row>
        <row r="589">
          <cell r="A589" t="str">
            <v>9002</v>
          </cell>
          <cell r="B589" t="str">
            <v>Obične akcije-upis fizičkih lica</v>
          </cell>
          <cell r="D589">
            <v>2039.28</v>
          </cell>
          <cell r="F589">
            <v>-1627.43</v>
          </cell>
          <cell r="G589">
            <v>-411.84999999999991</v>
          </cell>
        </row>
        <row r="590">
          <cell r="A590" t="str">
            <v>9210</v>
          </cell>
          <cell r="B590" t="str">
            <v>Neraspoređena čista dobit tekuće poslovne godine</v>
          </cell>
          <cell r="D590">
            <v>643877.04</v>
          </cell>
          <cell r="E590">
            <v>644772.84</v>
          </cell>
          <cell r="F590">
            <v>895.8</v>
          </cell>
          <cell r="G590">
            <v>-6.9803718361072242E-11</v>
          </cell>
        </row>
        <row r="591">
          <cell r="A591" t="str">
            <v>9250</v>
          </cell>
          <cell r="B591" t="str">
            <v>Preneseni čisti gubitak iz prethodnih godina</v>
          </cell>
          <cell r="C591">
            <v>2476884.2999999998</v>
          </cell>
          <cell r="F591">
            <v>644772.84</v>
          </cell>
          <cell r="G591">
            <v>1832111.46</v>
          </cell>
        </row>
        <row r="592">
          <cell r="A592" t="str">
            <v>9410</v>
          </cell>
          <cell r="B592" t="str">
            <v>Višak iz revalorizacije vezan za nekretnine, postrojenja i opremu</v>
          </cell>
          <cell r="D592">
            <v>0.1</v>
          </cell>
          <cell r="G592">
            <v>-0.1</v>
          </cell>
        </row>
        <row r="593">
          <cell r="A593" t="str">
            <v>9440</v>
          </cell>
          <cell r="B593" t="str">
            <v>Višak iz revalorizacije vezan za finansijska sredstva, raspoloživa za prodaju</v>
          </cell>
          <cell r="D593">
            <v>38849.97</v>
          </cell>
          <cell r="E593">
            <v>350.57</v>
          </cell>
          <cell r="F593">
            <v>26759.45</v>
          </cell>
          <cell r="G593">
            <v>-65258.850000000006</v>
          </cell>
        </row>
        <row r="594">
          <cell r="A594" t="str">
            <v>944061</v>
          </cell>
          <cell r="B594" t="str">
            <v>VIŠAK IZ REVALORIZACIJE VEZAN ZA FINANSIJSKA SREDSTVA, RASPOLOŽIVA ZA PRODAJU-EURO OBVEZNICE KOJE  SLUZE ZA POKRICE-10.03.2021</v>
          </cell>
          <cell r="D594">
            <v>178022.59</v>
          </cell>
          <cell r="E594">
            <v>172225.03</v>
          </cell>
          <cell r="F594">
            <v>10958.84</v>
          </cell>
          <cell r="G594">
            <v>-16756.399999999998</v>
          </cell>
        </row>
        <row r="595">
          <cell r="A595" t="str">
            <v>944062</v>
          </cell>
          <cell r="B595" t="str">
            <v>VIŠAK IZ REVALORIZACIJE VEZAN ZA FINANSIJSKA SREDSTVA, RASPOLOŽIVA ZA PRODAJU-EURO OBVEZNICE KOJE  SLUZE ZA POKRICE-21.04.2025.</v>
          </cell>
          <cell r="D595">
            <v>425254.56</v>
          </cell>
          <cell r="E595">
            <v>515518.88</v>
          </cell>
          <cell r="F595">
            <v>250877.55</v>
          </cell>
          <cell r="G595">
            <v>-160613.22999999998</v>
          </cell>
        </row>
        <row r="596">
          <cell r="A596" t="str">
            <v>944063</v>
          </cell>
          <cell r="B596" t="str">
            <v>VIŠAK IZ REVALORIZACIJE VEZAN ZA FINANSIJSKA SREDSTVA, RASPOLOŽIVA ZA PRODAJU-EURO OBVEZNICE KOJE  SLUZE ZA POKRICE-22.04.2026..</v>
          </cell>
          <cell r="D596">
            <v>84691.34</v>
          </cell>
          <cell r="E596">
            <v>118027.46</v>
          </cell>
          <cell r="F596">
            <v>81976.78</v>
          </cell>
          <cell r="G596">
            <v>-48640.659999999989</v>
          </cell>
        </row>
        <row r="597">
          <cell r="A597" t="str">
            <v>944064</v>
          </cell>
          <cell r="B597" t="str">
            <v>VIŠAK IZ REVALORIZACIJE VEZAN ZA FINANSIJSKA SREDSTVA, RASPOLOŽIVA ZA PRODAJU-EURO OBVEZNICE KOJE  SLUZE ZA POKRICE-10.03.2029.</v>
          </cell>
          <cell r="D597">
            <v>67164.44</v>
          </cell>
          <cell r="E597">
            <v>834397.84</v>
          </cell>
          <cell r="F597">
            <v>523019.45</v>
          </cell>
          <cell r="G597">
            <v>244213.9499999999</v>
          </cell>
        </row>
        <row r="598">
          <cell r="A598" t="str">
            <v>944065</v>
          </cell>
          <cell r="B598" t="str">
            <v>VIŠAK IZ REVALORIZACIJE VEZAN ZA FINANSIJSKA SREDSTVA, RASPOLOŽIVA ZA PRODAJU-EURO OBVEZNICE KOJE  SLUZE ZA POKRICE-22.04.2024</v>
          </cell>
          <cell r="D598">
            <v>101212.26</v>
          </cell>
          <cell r="E598">
            <v>172164.59</v>
          </cell>
          <cell r="F598">
            <v>91603.83</v>
          </cell>
          <cell r="G598">
            <v>-20651.5</v>
          </cell>
        </row>
        <row r="599">
          <cell r="A599" t="str">
            <v>944066</v>
          </cell>
          <cell r="B599" t="str">
            <v>EURO OBVEZNICE KOJE  SLUZE ZA POKRICE-16.12.2027.</v>
          </cell>
          <cell r="E599">
            <v>12918</v>
          </cell>
          <cell r="G599">
            <v>12918</v>
          </cell>
        </row>
        <row r="600">
          <cell r="A600" t="str">
            <v>95108</v>
          </cell>
          <cell r="B600" t="str">
            <v>DUGOROČNO UZETI ZAJMOVI  U INOSTRANSTVU-POVEZANA LICA TRIGLAV</v>
          </cell>
          <cell r="D600">
            <v>5000000</v>
          </cell>
          <cell r="E600">
            <v>1500000</v>
          </cell>
          <cell r="G600">
            <v>-3500000</v>
          </cell>
        </row>
        <row r="601">
          <cell r="A601" t="str">
            <v>951081</v>
          </cell>
          <cell r="B601" t="str">
            <v>DUGOROČNO UZETI ZAJMOVI  U INOSTRANSTVU-POVEZANA LICA TRIGLAV-KAMATA PO KREDITU</v>
          </cell>
          <cell r="D601">
            <v>105312.5</v>
          </cell>
          <cell r="E601">
            <v>179990.28</v>
          </cell>
          <cell r="F601">
            <v>142927.78</v>
          </cell>
          <cell r="G601">
            <v>-68250</v>
          </cell>
        </row>
        <row r="602">
          <cell r="A602" t="str">
            <v>9521</v>
          </cell>
          <cell r="B602" t="str">
            <v>DUGOROČNE OBAVEZE IZ FINANSIJSKOG LIZINGA ZAKUP POSLOVNIH OBJEKATA</v>
          </cell>
          <cell r="D602">
            <v>178497.28</v>
          </cell>
          <cell r="E602">
            <v>15977.44</v>
          </cell>
          <cell r="F602">
            <v>-93556.28</v>
          </cell>
          <cell r="G602">
            <v>-68963.56</v>
          </cell>
        </row>
        <row r="603">
          <cell r="A603" t="str">
            <v>95218</v>
          </cell>
          <cell r="B603" t="str">
            <v>DUGOROČNE OBAVEZE IZ FINANSIJSKOG LIZINGA ZAKUP POSLOVNIH OBJEKATA-LOVĆEN ŽIVOTNA</v>
          </cell>
          <cell r="D603">
            <v>142790.54999999999</v>
          </cell>
          <cell r="F603">
            <v>-75203.08</v>
          </cell>
          <cell r="G603">
            <v>-67587.469999999987</v>
          </cell>
        </row>
        <row r="604">
          <cell r="A604" t="str">
            <v>952188</v>
          </cell>
          <cell r="B604" t="str">
            <v>DUGOROČNE OBAVEZE IZ FINANSIJSKOG LIZINGA ZAKUP POSLOVNIH OBJEKATA-LOVĆEN AUTO</v>
          </cell>
          <cell r="D604">
            <v>129386.04</v>
          </cell>
          <cell r="F604">
            <v>-113904.59</v>
          </cell>
          <cell r="G604">
            <v>-15481.449999999997</v>
          </cell>
        </row>
        <row r="605">
          <cell r="A605" t="str">
            <v>9560</v>
          </cell>
          <cell r="B605" t="str">
            <v>Druge dugoročne obaveze-stambeni fond</v>
          </cell>
          <cell r="C605">
            <v>1209.43</v>
          </cell>
          <cell r="F605">
            <v>76.67</v>
          </cell>
          <cell r="G605">
            <v>1132.76</v>
          </cell>
        </row>
        <row r="606">
          <cell r="A606" t="str">
            <v>9570</v>
          </cell>
          <cell r="B606" t="str">
            <v>Obaveze za odloženi porez na teret revalorizacionih rezervi</v>
          </cell>
          <cell r="D606">
            <v>3842.3</v>
          </cell>
          <cell r="E606">
            <v>34.659999999999997</v>
          </cell>
          <cell r="F606">
            <v>2646.52</v>
          </cell>
          <cell r="G606">
            <v>-6454.16</v>
          </cell>
        </row>
        <row r="607">
          <cell r="A607" t="str">
            <v>95706</v>
          </cell>
          <cell r="B607" t="str">
            <v>OBAVEZE ZA ODLOŽENI POREZ NA TERET REVALORIZACIONIH REZERVI-EURO OBVEZNICE KOJE  SLUŽE ZA POKRIĆE 10.03.2021.</v>
          </cell>
          <cell r="D607">
            <v>17606.63</v>
          </cell>
          <cell r="E607">
            <v>17033.240000000002</v>
          </cell>
          <cell r="F607">
            <v>1083.8399999999999</v>
          </cell>
          <cell r="G607">
            <v>-1657.2299999999993</v>
          </cell>
        </row>
        <row r="608">
          <cell r="A608" t="str">
            <v>95707</v>
          </cell>
          <cell r="B608" t="str">
            <v>OBAVEZE ZA ODLOŽENI POREZ NA TERET REVALORIZACIONIH REZERVI-EURO OBVEZNICE KOJE  SLUŽE ZA POKRIĆE 21.04.2025.</v>
          </cell>
          <cell r="D608">
            <v>42058.14</v>
          </cell>
          <cell r="E608">
            <v>42058.14</v>
          </cell>
          <cell r="F608">
            <v>15884.83</v>
          </cell>
          <cell r="G608">
            <v>-15884.83</v>
          </cell>
        </row>
        <row r="609">
          <cell r="A609" t="str">
            <v>95708</v>
          </cell>
          <cell r="B609" t="str">
            <v>OBAVEZE ZA ODLOŽENI POREZ NA TERET REVALORIZACIONIH REZERVI-EURO OBVEZNICE KOJE  SLUŽE ZA POKRIĆE 22.04.2026.</v>
          </cell>
          <cell r="D609">
            <v>8376.07</v>
          </cell>
          <cell r="E609">
            <v>8376.07</v>
          </cell>
          <cell r="F609">
            <v>4810.62</v>
          </cell>
          <cell r="G609">
            <v>-4810.62</v>
          </cell>
        </row>
        <row r="610">
          <cell r="A610" t="str">
            <v>95709</v>
          </cell>
          <cell r="B610" t="str">
            <v>OBAVEZE ZA ODLOŽENI POREZ NA TERET REVALORIZACIONIH REZERVI-EURO OBVEZNICE KOJE  SLUŽE ZA POKRIĆE 10.03.2029.</v>
          </cell>
          <cell r="D610">
            <v>6642.64</v>
          </cell>
          <cell r="E610">
            <v>6642.64</v>
          </cell>
          <cell r="G610">
            <v>0</v>
          </cell>
        </row>
        <row r="611">
          <cell r="A611" t="str">
            <v>957090</v>
          </cell>
          <cell r="B611" t="str">
            <v>OBAVEZE ZA ODLOŽENI POREZ NA TERET REVALORIZACIONIH REZERVI-EURO OBVEZNICE KOJE  SLUŽE ZA POKRIĆE 22.04.2024</v>
          </cell>
          <cell r="D611">
            <v>10010</v>
          </cell>
          <cell r="E611">
            <v>10010</v>
          </cell>
          <cell r="F611">
            <v>2042.46</v>
          </cell>
          <cell r="G611">
            <v>-2042.46</v>
          </cell>
        </row>
        <row r="612">
          <cell r="A612" t="str">
            <v>9571</v>
          </cell>
          <cell r="B612" t="str">
            <v>Obaveze za odloženi porez-amortizacija</v>
          </cell>
          <cell r="D612">
            <v>409744.08</v>
          </cell>
          <cell r="G612">
            <v>-409744.08</v>
          </cell>
        </row>
        <row r="613">
          <cell r="A613" t="str">
            <v>9600</v>
          </cell>
          <cell r="B613" t="str">
            <v xml:space="preserve">Rezervisanja za  jubilarne nagrade </v>
          </cell>
          <cell r="D613">
            <v>107252.57</v>
          </cell>
          <cell r="E613">
            <v>12796.42</v>
          </cell>
          <cell r="G613">
            <v>-94456.150000000009</v>
          </cell>
        </row>
        <row r="614">
          <cell r="A614" t="str">
            <v>9601</v>
          </cell>
          <cell r="B614" t="str">
            <v>Rezervisanja za  otpremine prilikom penzionisanja</v>
          </cell>
          <cell r="D614">
            <v>208472.71</v>
          </cell>
          <cell r="F614">
            <v>200729.78</v>
          </cell>
          <cell r="G614">
            <v>-409202.49</v>
          </cell>
        </row>
        <row r="615">
          <cell r="A615" t="str">
            <v>9602</v>
          </cell>
          <cell r="B615" t="str">
            <v>Rezervisanja za godišnje odmore</v>
          </cell>
          <cell r="D615">
            <v>167739</v>
          </cell>
          <cell r="E615">
            <v>167739</v>
          </cell>
          <cell r="F615">
            <v>197439.25</v>
          </cell>
          <cell r="G615">
            <v>-197439.25</v>
          </cell>
        </row>
        <row r="616">
          <cell r="A616" t="str">
            <v>9603</v>
          </cell>
          <cell r="B616" t="str">
            <v>REZERVISANJA ZA BONUSE PO OSNOVU OSTVARENOG REZULTATA</v>
          </cell>
          <cell r="D616">
            <v>90740.79</v>
          </cell>
          <cell r="E616">
            <v>39321.01</v>
          </cell>
          <cell r="F616">
            <v>60493.86</v>
          </cell>
          <cell r="G616">
            <v>-111913.63999999998</v>
          </cell>
        </row>
        <row r="617">
          <cell r="A617" t="str">
            <v>967003</v>
          </cell>
          <cell r="B617" t="str">
            <v>OSTALA REZERVISANJA, OSIM TEHNIČKIH REZERVISANJA-REZERVISANE ŠTETE SAVA MONTENEGRA OD LOVĆENA RE</v>
          </cell>
          <cell r="D617">
            <v>122779.95</v>
          </cell>
          <cell r="E617">
            <v>44188.09</v>
          </cell>
          <cell r="F617">
            <v>6465.25</v>
          </cell>
          <cell r="G617">
            <v>-85057.11</v>
          </cell>
        </row>
        <row r="618">
          <cell r="A618" t="str">
            <v>967004</v>
          </cell>
          <cell r="B618" t="str">
            <v>OSTALA REZERVISANJA OSIM TEHNIČKIH-REZERVACIJE ZA SUDSKE SPOROVE RADNIKA</v>
          </cell>
          <cell r="D618">
            <v>239451.85</v>
          </cell>
          <cell r="E618">
            <v>31858.34</v>
          </cell>
          <cell r="F618">
            <v>3000</v>
          </cell>
          <cell r="G618">
            <v>-210593.51</v>
          </cell>
        </row>
        <row r="619">
          <cell r="A619" t="str">
            <v>9801</v>
          </cell>
          <cell r="B619" t="str">
            <v>Neto  prenosne premije ostalih osiguranja</v>
          </cell>
          <cell r="D619">
            <v>13103913.24</v>
          </cell>
          <cell r="E619">
            <v>3430860.96</v>
          </cell>
          <cell r="F619">
            <v>3381359.03</v>
          </cell>
          <cell r="G619">
            <v>-13054411.310000001</v>
          </cell>
        </row>
        <row r="620">
          <cell r="A620" t="str">
            <v>98021</v>
          </cell>
          <cell r="B620" t="str">
            <v>Udio reosiguranja u prenosnim premijama (+)</v>
          </cell>
          <cell r="C620">
            <v>1682494.63</v>
          </cell>
          <cell r="E620">
            <v>3926312.89</v>
          </cell>
          <cell r="F620">
            <v>3336321.47</v>
          </cell>
          <cell r="G620">
            <v>2272486.0499999993</v>
          </cell>
        </row>
        <row r="621">
          <cell r="A621" t="str">
            <v>9811</v>
          </cell>
          <cell r="B621" t="str">
            <v>Neto rezervisanja za bonuse, popuste i storno</v>
          </cell>
          <cell r="D621">
            <v>36257.58</v>
          </cell>
          <cell r="E621">
            <v>35300.5</v>
          </cell>
          <cell r="F621">
            <v>84730.84</v>
          </cell>
          <cell r="G621">
            <v>-85687.92</v>
          </cell>
        </row>
        <row r="622">
          <cell r="A622" t="str">
            <v>9821</v>
          </cell>
          <cell r="B622" t="str">
            <v>Neto rezervisanja za nastale prijavljene štete</v>
          </cell>
          <cell r="D622">
            <v>6911863.75</v>
          </cell>
          <cell r="E622">
            <v>1426867.03</v>
          </cell>
          <cell r="F622">
            <v>703846.22</v>
          </cell>
          <cell r="G622">
            <v>-6188842.9399999995</v>
          </cell>
        </row>
        <row r="623">
          <cell r="A623" t="str">
            <v>9822</v>
          </cell>
          <cell r="B623" t="str">
            <v>Udio reosiguranja u rezervisanjima za nastale prijavljene štete  (+)</v>
          </cell>
          <cell r="C623">
            <v>2467085.85</v>
          </cell>
          <cell r="E623">
            <v>1614021.65</v>
          </cell>
          <cell r="F623">
            <v>2107240.42</v>
          </cell>
          <cell r="G623">
            <v>1973867.08</v>
          </cell>
        </row>
        <row r="624">
          <cell r="A624" t="str">
            <v>9823</v>
          </cell>
          <cell r="B624" t="str">
            <v>Udio saosiguranja u rezervisanjima za nastale prijavljene štete  (+)</v>
          </cell>
          <cell r="C624">
            <v>4</v>
          </cell>
          <cell r="G624">
            <v>4</v>
          </cell>
        </row>
        <row r="625">
          <cell r="A625" t="str">
            <v>98231</v>
          </cell>
          <cell r="B625" t="str">
            <v>UDIO SAOSIGURANJA U REZERVISANJIMA ZA NASTALE PRIJAVLJENE ŠTETE-PRIMLJENE PREMIJE U SAOSIGURANJE</v>
          </cell>
          <cell r="D625">
            <v>330</v>
          </cell>
          <cell r="E625">
            <v>330</v>
          </cell>
          <cell r="G625">
            <v>0</v>
          </cell>
        </row>
        <row r="626">
          <cell r="A626" t="str">
            <v>9831</v>
          </cell>
          <cell r="B626" t="str">
            <v>Neto rezervisanja za nastale neprijavljene štete</v>
          </cell>
          <cell r="D626">
            <v>8663426.9299999997</v>
          </cell>
          <cell r="E626">
            <v>984838.99</v>
          </cell>
          <cell r="G626">
            <v>-7678587.9399999995</v>
          </cell>
        </row>
        <row r="627">
          <cell r="A627" t="str">
            <v>9841</v>
          </cell>
          <cell r="B627" t="str">
            <v>Neto rezervisanja za troškove likvidacije šteta</v>
          </cell>
          <cell r="D627">
            <v>1288635.8999999999</v>
          </cell>
          <cell r="E627">
            <v>267799.7</v>
          </cell>
          <cell r="F627">
            <v>306480.21999999997</v>
          </cell>
          <cell r="G627">
            <v>-1327316.42</v>
          </cell>
        </row>
        <row r="628">
          <cell r="A628" t="str">
            <v>9851</v>
          </cell>
          <cell r="B628" t="str">
            <v>Neto rezervisanja za za izravnjanje rizika</v>
          </cell>
          <cell r="D628">
            <v>15726.7</v>
          </cell>
          <cell r="F628">
            <v>255.79</v>
          </cell>
          <cell r="G628">
            <v>-15982.490000000002</v>
          </cell>
        </row>
        <row r="629">
          <cell r="A629" t="str">
            <v>9891</v>
          </cell>
          <cell r="B629" t="str">
            <v>Neto druga tehnička rezervisanja</v>
          </cell>
          <cell r="F629">
            <v>11222.03</v>
          </cell>
          <cell r="G629">
            <v>-11222.03</v>
          </cell>
        </row>
        <row r="630">
          <cell r="A630" t="str">
            <v>98910</v>
          </cell>
          <cell r="B630" t="str">
            <v>Neto druga tehnička rezervisanja za mjerodavan tehnički rezultat</v>
          </cell>
          <cell r="D630">
            <v>72894.740000000005</v>
          </cell>
          <cell r="F630">
            <v>85521.79</v>
          </cell>
          <cell r="G630">
            <v>-158416.53</v>
          </cell>
        </row>
        <row r="631">
          <cell r="A631" t="str">
            <v>9999</v>
          </cell>
          <cell r="B631" t="str">
            <v>EVIDENCIONI RAČUNI ZA ZATVARANJE GODINE</v>
          </cell>
          <cell r="C631">
            <v>0.02</v>
          </cell>
          <cell r="G631">
            <v>0.02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>
        <row r="82">
          <cell r="D82">
            <v>-6139092.4200000009</v>
          </cell>
        </row>
        <row r="101">
          <cell r="D101">
            <v>-191411.51</v>
          </cell>
        </row>
      </sheetData>
      <sheetData sheetId="68">
        <row r="42">
          <cell r="D42">
            <v>0</v>
          </cell>
        </row>
        <row r="43">
          <cell r="D43">
            <v>0</v>
          </cell>
        </row>
        <row r="49">
          <cell r="D49">
            <v>0</v>
          </cell>
        </row>
        <row r="71">
          <cell r="D71">
            <v>2272486.0499999993</v>
          </cell>
        </row>
        <row r="72">
          <cell r="D72">
            <v>1973871.08</v>
          </cell>
        </row>
        <row r="80">
          <cell r="D80">
            <v>0</v>
          </cell>
        </row>
        <row r="99">
          <cell r="D99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</sheetData>
      <sheetData sheetId="69"/>
      <sheetData sheetId="70"/>
      <sheetData sheetId="71"/>
      <sheetData sheetId="72">
        <row r="86">
          <cell r="D86">
            <v>54788.790000000095</v>
          </cell>
        </row>
        <row r="124">
          <cell r="A124" t="str">
            <v>Datum: 26.02.2021.godina</v>
          </cell>
        </row>
      </sheetData>
      <sheetData sheetId="73"/>
      <sheetData sheetId="74"/>
      <sheetData sheetId="7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F750-B154-4F63-8DB0-03607930C476}">
  <dimension ref="A6:J132"/>
  <sheetViews>
    <sheetView view="pageBreakPreview" zoomScaleNormal="100" zoomScaleSheetLayoutView="100" workbookViewId="0">
      <selection activeCell="D75" sqref="D75:E120"/>
    </sheetView>
  </sheetViews>
  <sheetFormatPr defaultColWidth="9.109375" defaultRowHeight="14.4" x14ac:dyDescent="0.3"/>
  <cols>
    <col min="1" max="1" width="27.88671875" style="6" customWidth="1"/>
    <col min="2" max="2" width="42.109375" style="3" customWidth="1"/>
    <col min="3" max="3" width="13.44140625" style="3" customWidth="1"/>
    <col min="4" max="4" width="22.109375" style="4" customWidth="1"/>
    <col min="5" max="5" width="24.44140625" style="81" customWidth="1"/>
    <col min="6" max="6" width="12.33203125" style="3" customWidth="1"/>
    <col min="7" max="7" width="18.5546875" style="3" bestFit="1" customWidth="1"/>
    <col min="8" max="8" width="23.109375" style="3" customWidth="1"/>
    <col min="9" max="9" width="9.109375" style="3"/>
    <col min="10" max="10" width="18.109375" style="3" customWidth="1"/>
    <col min="11" max="256" width="9.109375" style="3"/>
    <col min="257" max="257" width="27.88671875" style="3" customWidth="1"/>
    <col min="258" max="258" width="42.109375" style="3" customWidth="1"/>
    <col min="259" max="259" width="13.44140625" style="3" customWidth="1"/>
    <col min="260" max="260" width="22.109375" style="3" customWidth="1"/>
    <col min="261" max="261" width="24.44140625" style="3" customWidth="1"/>
    <col min="262" max="262" width="9.109375" style="3"/>
    <col min="263" max="263" width="18.5546875" style="3" bestFit="1" customWidth="1"/>
    <col min="264" max="264" width="23.109375" style="3" customWidth="1"/>
    <col min="265" max="265" width="9.109375" style="3"/>
    <col min="266" max="266" width="18.109375" style="3" customWidth="1"/>
    <col min="267" max="512" width="9.109375" style="3"/>
    <col min="513" max="513" width="27.88671875" style="3" customWidth="1"/>
    <col min="514" max="514" width="42.109375" style="3" customWidth="1"/>
    <col min="515" max="515" width="13.44140625" style="3" customWidth="1"/>
    <col min="516" max="516" width="22.109375" style="3" customWidth="1"/>
    <col min="517" max="517" width="24.44140625" style="3" customWidth="1"/>
    <col min="518" max="518" width="9.109375" style="3"/>
    <col min="519" max="519" width="18.5546875" style="3" bestFit="1" customWidth="1"/>
    <col min="520" max="520" width="23.109375" style="3" customWidth="1"/>
    <col min="521" max="521" width="9.109375" style="3"/>
    <col min="522" max="522" width="18.109375" style="3" customWidth="1"/>
    <col min="523" max="768" width="9.109375" style="3"/>
    <col min="769" max="769" width="27.88671875" style="3" customWidth="1"/>
    <col min="770" max="770" width="42.109375" style="3" customWidth="1"/>
    <col min="771" max="771" width="13.44140625" style="3" customWidth="1"/>
    <col min="772" max="772" width="22.109375" style="3" customWidth="1"/>
    <col min="773" max="773" width="24.44140625" style="3" customWidth="1"/>
    <col min="774" max="774" width="9.109375" style="3"/>
    <col min="775" max="775" width="18.5546875" style="3" bestFit="1" customWidth="1"/>
    <col min="776" max="776" width="23.109375" style="3" customWidth="1"/>
    <col min="777" max="777" width="9.109375" style="3"/>
    <col min="778" max="778" width="18.109375" style="3" customWidth="1"/>
    <col min="779" max="1024" width="9.109375" style="3"/>
    <col min="1025" max="1025" width="27.88671875" style="3" customWidth="1"/>
    <col min="1026" max="1026" width="42.109375" style="3" customWidth="1"/>
    <col min="1027" max="1027" width="13.44140625" style="3" customWidth="1"/>
    <col min="1028" max="1028" width="22.109375" style="3" customWidth="1"/>
    <col min="1029" max="1029" width="24.44140625" style="3" customWidth="1"/>
    <col min="1030" max="1030" width="9.109375" style="3"/>
    <col min="1031" max="1031" width="18.5546875" style="3" bestFit="1" customWidth="1"/>
    <col min="1032" max="1032" width="23.109375" style="3" customWidth="1"/>
    <col min="1033" max="1033" width="9.109375" style="3"/>
    <col min="1034" max="1034" width="18.109375" style="3" customWidth="1"/>
    <col min="1035" max="1280" width="9.109375" style="3"/>
    <col min="1281" max="1281" width="27.88671875" style="3" customWidth="1"/>
    <col min="1282" max="1282" width="42.109375" style="3" customWidth="1"/>
    <col min="1283" max="1283" width="13.44140625" style="3" customWidth="1"/>
    <col min="1284" max="1284" width="22.109375" style="3" customWidth="1"/>
    <col min="1285" max="1285" width="24.44140625" style="3" customWidth="1"/>
    <col min="1286" max="1286" width="9.109375" style="3"/>
    <col min="1287" max="1287" width="18.5546875" style="3" bestFit="1" customWidth="1"/>
    <col min="1288" max="1288" width="23.109375" style="3" customWidth="1"/>
    <col min="1289" max="1289" width="9.109375" style="3"/>
    <col min="1290" max="1290" width="18.109375" style="3" customWidth="1"/>
    <col min="1291" max="1536" width="9.109375" style="3"/>
    <col min="1537" max="1537" width="27.88671875" style="3" customWidth="1"/>
    <col min="1538" max="1538" width="42.109375" style="3" customWidth="1"/>
    <col min="1539" max="1539" width="13.44140625" style="3" customWidth="1"/>
    <col min="1540" max="1540" width="22.109375" style="3" customWidth="1"/>
    <col min="1541" max="1541" width="24.44140625" style="3" customWidth="1"/>
    <col min="1542" max="1542" width="9.109375" style="3"/>
    <col min="1543" max="1543" width="18.5546875" style="3" bestFit="1" customWidth="1"/>
    <col min="1544" max="1544" width="23.109375" style="3" customWidth="1"/>
    <col min="1545" max="1545" width="9.109375" style="3"/>
    <col min="1546" max="1546" width="18.109375" style="3" customWidth="1"/>
    <col min="1547" max="1792" width="9.109375" style="3"/>
    <col min="1793" max="1793" width="27.88671875" style="3" customWidth="1"/>
    <col min="1794" max="1794" width="42.109375" style="3" customWidth="1"/>
    <col min="1795" max="1795" width="13.44140625" style="3" customWidth="1"/>
    <col min="1796" max="1796" width="22.109375" style="3" customWidth="1"/>
    <col min="1797" max="1797" width="24.44140625" style="3" customWidth="1"/>
    <col min="1798" max="1798" width="9.109375" style="3"/>
    <col min="1799" max="1799" width="18.5546875" style="3" bestFit="1" customWidth="1"/>
    <col min="1800" max="1800" width="23.109375" style="3" customWidth="1"/>
    <col min="1801" max="1801" width="9.109375" style="3"/>
    <col min="1802" max="1802" width="18.109375" style="3" customWidth="1"/>
    <col min="1803" max="2048" width="9.109375" style="3"/>
    <col min="2049" max="2049" width="27.88671875" style="3" customWidth="1"/>
    <col min="2050" max="2050" width="42.109375" style="3" customWidth="1"/>
    <col min="2051" max="2051" width="13.44140625" style="3" customWidth="1"/>
    <col min="2052" max="2052" width="22.109375" style="3" customWidth="1"/>
    <col min="2053" max="2053" width="24.44140625" style="3" customWidth="1"/>
    <col min="2054" max="2054" width="9.109375" style="3"/>
    <col min="2055" max="2055" width="18.5546875" style="3" bestFit="1" customWidth="1"/>
    <col min="2056" max="2056" width="23.109375" style="3" customWidth="1"/>
    <col min="2057" max="2057" width="9.109375" style="3"/>
    <col min="2058" max="2058" width="18.109375" style="3" customWidth="1"/>
    <col min="2059" max="2304" width="9.109375" style="3"/>
    <col min="2305" max="2305" width="27.88671875" style="3" customWidth="1"/>
    <col min="2306" max="2306" width="42.109375" style="3" customWidth="1"/>
    <col min="2307" max="2307" width="13.44140625" style="3" customWidth="1"/>
    <col min="2308" max="2308" width="22.109375" style="3" customWidth="1"/>
    <col min="2309" max="2309" width="24.44140625" style="3" customWidth="1"/>
    <col min="2310" max="2310" width="9.109375" style="3"/>
    <col min="2311" max="2311" width="18.5546875" style="3" bestFit="1" customWidth="1"/>
    <col min="2312" max="2312" width="23.109375" style="3" customWidth="1"/>
    <col min="2313" max="2313" width="9.109375" style="3"/>
    <col min="2314" max="2314" width="18.109375" style="3" customWidth="1"/>
    <col min="2315" max="2560" width="9.109375" style="3"/>
    <col min="2561" max="2561" width="27.88671875" style="3" customWidth="1"/>
    <col min="2562" max="2562" width="42.109375" style="3" customWidth="1"/>
    <col min="2563" max="2563" width="13.44140625" style="3" customWidth="1"/>
    <col min="2564" max="2564" width="22.109375" style="3" customWidth="1"/>
    <col min="2565" max="2565" width="24.44140625" style="3" customWidth="1"/>
    <col min="2566" max="2566" width="9.109375" style="3"/>
    <col min="2567" max="2567" width="18.5546875" style="3" bestFit="1" customWidth="1"/>
    <col min="2568" max="2568" width="23.109375" style="3" customWidth="1"/>
    <col min="2569" max="2569" width="9.109375" style="3"/>
    <col min="2570" max="2570" width="18.109375" style="3" customWidth="1"/>
    <col min="2571" max="2816" width="9.109375" style="3"/>
    <col min="2817" max="2817" width="27.88671875" style="3" customWidth="1"/>
    <col min="2818" max="2818" width="42.109375" style="3" customWidth="1"/>
    <col min="2819" max="2819" width="13.44140625" style="3" customWidth="1"/>
    <col min="2820" max="2820" width="22.109375" style="3" customWidth="1"/>
    <col min="2821" max="2821" width="24.44140625" style="3" customWidth="1"/>
    <col min="2822" max="2822" width="9.109375" style="3"/>
    <col min="2823" max="2823" width="18.5546875" style="3" bestFit="1" customWidth="1"/>
    <col min="2824" max="2824" width="23.109375" style="3" customWidth="1"/>
    <col min="2825" max="2825" width="9.109375" style="3"/>
    <col min="2826" max="2826" width="18.109375" style="3" customWidth="1"/>
    <col min="2827" max="3072" width="9.109375" style="3"/>
    <col min="3073" max="3073" width="27.88671875" style="3" customWidth="1"/>
    <col min="3074" max="3074" width="42.109375" style="3" customWidth="1"/>
    <col min="3075" max="3075" width="13.44140625" style="3" customWidth="1"/>
    <col min="3076" max="3076" width="22.109375" style="3" customWidth="1"/>
    <col min="3077" max="3077" width="24.44140625" style="3" customWidth="1"/>
    <col min="3078" max="3078" width="9.109375" style="3"/>
    <col min="3079" max="3079" width="18.5546875" style="3" bestFit="1" customWidth="1"/>
    <col min="3080" max="3080" width="23.109375" style="3" customWidth="1"/>
    <col min="3081" max="3081" width="9.109375" style="3"/>
    <col min="3082" max="3082" width="18.109375" style="3" customWidth="1"/>
    <col min="3083" max="3328" width="9.109375" style="3"/>
    <col min="3329" max="3329" width="27.88671875" style="3" customWidth="1"/>
    <col min="3330" max="3330" width="42.109375" style="3" customWidth="1"/>
    <col min="3331" max="3331" width="13.44140625" style="3" customWidth="1"/>
    <col min="3332" max="3332" width="22.109375" style="3" customWidth="1"/>
    <col min="3333" max="3333" width="24.44140625" style="3" customWidth="1"/>
    <col min="3334" max="3334" width="9.109375" style="3"/>
    <col min="3335" max="3335" width="18.5546875" style="3" bestFit="1" customWidth="1"/>
    <col min="3336" max="3336" width="23.109375" style="3" customWidth="1"/>
    <col min="3337" max="3337" width="9.109375" style="3"/>
    <col min="3338" max="3338" width="18.109375" style="3" customWidth="1"/>
    <col min="3339" max="3584" width="9.109375" style="3"/>
    <col min="3585" max="3585" width="27.88671875" style="3" customWidth="1"/>
    <col min="3586" max="3586" width="42.109375" style="3" customWidth="1"/>
    <col min="3587" max="3587" width="13.44140625" style="3" customWidth="1"/>
    <col min="3588" max="3588" width="22.109375" style="3" customWidth="1"/>
    <col min="3589" max="3589" width="24.44140625" style="3" customWidth="1"/>
    <col min="3590" max="3590" width="9.109375" style="3"/>
    <col min="3591" max="3591" width="18.5546875" style="3" bestFit="1" customWidth="1"/>
    <col min="3592" max="3592" width="23.109375" style="3" customWidth="1"/>
    <col min="3593" max="3593" width="9.109375" style="3"/>
    <col min="3594" max="3594" width="18.109375" style="3" customWidth="1"/>
    <col min="3595" max="3840" width="9.109375" style="3"/>
    <col min="3841" max="3841" width="27.88671875" style="3" customWidth="1"/>
    <col min="3842" max="3842" width="42.109375" style="3" customWidth="1"/>
    <col min="3843" max="3843" width="13.44140625" style="3" customWidth="1"/>
    <col min="3844" max="3844" width="22.109375" style="3" customWidth="1"/>
    <col min="3845" max="3845" width="24.44140625" style="3" customWidth="1"/>
    <col min="3846" max="3846" width="9.109375" style="3"/>
    <col min="3847" max="3847" width="18.5546875" style="3" bestFit="1" customWidth="1"/>
    <col min="3848" max="3848" width="23.109375" style="3" customWidth="1"/>
    <col min="3849" max="3849" width="9.109375" style="3"/>
    <col min="3850" max="3850" width="18.109375" style="3" customWidth="1"/>
    <col min="3851" max="4096" width="9.109375" style="3"/>
    <col min="4097" max="4097" width="27.88671875" style="3" customWidth="1"/>
    <col min="4098" max="4098" width="42.109375" style="3" customWidth="1"/>
    <col min="4099" max="4099" width="13.44140625" style="3" customWidth="1"/>
    <col min="4100" max="4100" width="22.109375" style="3" customWidth="1"/>
    <col min="4101" max="4101" width="24.44140625" style="3" customWidth="1"/>
    <col min="4102" max="4102" width="9.109375" style="3"/>
    <col min="4103" max="4103" width="18.5546875" style="3" bestFit="1" customWidth="1"/>
    <col min="4104" max="4104" width="23.109375" style="3" customWidth="1"/>
    <col min="4105" max="4105" width="9.109375" style="3"/>
    <col min="4106" max="4106" width="18.109375" style="3" customWidth="1"/>
    <col min="4107" max="4352" width="9.109375" style="3"/>
    <col min="4353" max="4353" width="27.88671875" style="3" customWidth="1"/>
    <col min="4354" max="4354" width="42.109375" style="3" customWidth="1"/>
    <col min="4355" max="4355" width="13.44140625" style="3" customWidth="1"/>
    <col min="4356" max="4356" width="22.109375" style="3" customWidth="1"/>
    <col min="4357" max="4357" width="24.44140625" style="3" customWidth="1"/>
    <col min="4358" max="4358" width="9.109375" style="3"/>
    <col min="4359" max="4359" width="18.5546875" style="3" bestFit="1" customWidth="1"/>
    <col min="4360" max="4360" width="23.109375" style="3" customWidth="1"/>
    <col min="4361" max="4361" width="9.109375" style="3"/>
    <col min="4362" max="4362" width="18.109375" style="3" customWidth="1"/>
    <col min="4363" max="4608" width="9.109375" style="3"/>
    <col min="4609" max="4609" width="27.88671875" style="3" customWidth="1"/>
    <col min="4610" max="4610" width="42.109375" style="3" customWidth="1"/>
    <col min="4611" max="4611" width="13.44140625" style="3" customWidth="1"/>
    <col min="4612" max="4612" width="22.109375" style="3" customWidth="1"/>
    <col min="4613" max="4613" width="24.44140625" style="3" customWidth="1"/>
    <col min="4614" max="4614" width="9.109375" style="3"/>
    <col min="4615" max="4615" width="18.5546875" style="3" bestFit="1" customWidth="1"/>
    <col min="4616" max="4616" width="23.109375" style="3" customWidth="1"/>
    <col min="4617" max="4617" width="9.109375" style="3"/>
    <col min="4618" max="4618" width="18.109375" style="3" customWidth="1"/>
    <col min="4619" max="4864" width="9.109375" style="3"/>
    <col min="4865" max="4865" width="27.88671875" style="3" customWidth="1"/>
    <col min="4866" max="4866" width="42.109375" style="3" customWidth="1"/>
    <col min="4867" max="4867" width="13.44140625" style="3" customWidth="1"/>
    <col min="4868" max="4868" width="22.109375" style="3" customWidth="1"/>
    <col min="4869" max="4869" width="24.44140625" style="3" customWidth="1"/>
    <col min="4870" max="4870" width="9.109375" style="3"/>
    <col min="4871" max="4871" width="18.5546875" style="3" bestFit="1" customWidth="1"/>
    <col min="4872" max="4872" width="23.109375" style="3" customWidth="1"/>
    <col min="4873" max="4873" width="9.109375" style="3"/>
    <col min="4874" max="4874" width="18.109375" style="3" customWidth="1"/>
    <col min="4875" max="5120" width="9.109375" style="3"/>
    <col min="5121" max="5121" width="27.88671875" style="3" customWidth="1"/>
    <col min="5122" max="5122" width="42.109375" style="3" customWidth="1"/>
    <col min="5123" max="5123" width="13.44140625" style="3" customWidth="1"/>
    <col min="5124" max="5124" width="22.109375" style="3" customWidth="1"/>
    <col min="5125" max="5125" width="24.44140625" style="3" customWidth="1"/>
    <col min="5126" max="5126" width="9.109375" style="3"/>
    <col min="5127" max="5127" width="18.5546875" style="3" bestFit="1" customWidth="1"/>
    <col min="5128" max="5128" width="23.109375" style="3" customWidth="1"/>
    <col min="5129" max="5129" width="9.109375" style="3"/>
    <col min="5130" max="5130" width="18.109375" style="3" customWidth="1"/>
    <col min="5131" max="5376" width="9.109375" style="3"/>
    <col min="5377" max="5377" width="27.88671875" style="3" customWidth="1"/>
    <col min="5378" max="5378" width="42.109375" style="3" customWidth="1"/>
    <col min="5379" max="5379" width="13.44140625" style="3" customWidth="1"/>
    <col min="5380" max="5380" width="22.109375" style="3" customWidth="1"/>
    <col min="5381" max="5381" width="24.44140625" style="3" customWidth="1"/>
    <col min="5382" max="5382" width="9.109375" style="3"/>
    <col min="5383" max="5383" width="18.5546875" style="3" bestFit="1" customWidth="1"/>
    <col min="5384" max="5384" width="23.109375" style="3" customWidth="1"/>
    <col min="5385" max="5385" width="9.109375" style="3"/>
    <col min="5386" max="5386" width="18.109375" style="3" customWidth="1"/>
    <col min="5387" max="5632" width="9.109375" style="3"/>
    <col min="5633" max="5633" width="27.88671875" style="3" customWidth="1"/>
    <col min="5634" max="5634" width="42.109375" style="3" customWidth="1"/>
    <col min="5635" max="5635" width="13.44140625" style="3" customWidth="1"/>
    <col min="5636" max="5636" width="22.109375" style="3" customWidth="1"/>
    <col min="5637" max="5637" width="24.44140625" style="3" customWidth="1"/>
    <col min="5638" max="5638" width="9.109375" style="3"/>
    <col min="5639" max="5639" width="18.5546875" style="3" bestFit="1" customWidth="1"/>
    <col min="5640" max="5640" width="23.109375" style="3" customWidth="1"/>
    <col min="5641" max="5641" width="9.109375" style="3"/>
    <col min="5642" max="5642" width="18.109375" style="3" customWidth="1"/>
    <col min="5643" max="5888" width="9.109375" style="3"/>
    <col min="5889" max="5889" width="27.88671875" style="3" customWidth="1"/>
    <col min="5890" max="5890" width="42.109375" style="3" customWidth="1"/>
    <col min="5891" max="5891" width="13.44140625" style="3" customWidth="1"/>
    <col min="5892" max="5892" width="22.109375" style="3" customWidth="1"/>
    <col min="5893" max="5893" width="24.44140625" style="3" customWidth="1"/>
    <col min="5894" max="5894" width="9.109375" style="3"/>
    <col min="5895" max="5895" width="18.5546875" style="3" bestFit="1" customWidth="1"/>
    <col min="5896" max="5896" width="23.109375" style="3" customWidth="1"/>
    <col min="5897" max="5897" width="9.109375" style="3"/>
    <col min="5898" max="5898" width="18.109375" style="3" customWidth="1"/>
    <col min="5899" max="6144" width="9.109375" style="3"/>
    <col min="6145" max="6145" width="27.88671875" style="3" customWidth="1"/>
    <col min="6146" max="6146" width="42.109375" style="3" customWidth="1"/>
    <col min="6147" max="6147" width="13.44140625" style="3" customWidth="1"/>
    <col min="6148" max="6148" width="22.109375" style="3" customWidth="1"/>
    <col min="6149" max="6149" width="24.44140625" style="3" customWidth="1"/>
    <col min="6150" max="6150" width="9.109375" style="3"/>
    <col min="6151" max="6151" width="18.5546875" style="3" bestFit="1" customWidth="1"/>
    <col min="6152" max="6152" width="23.109375" style="3" customWidth="1"/>
    <col min="6153" max="6153" width="9.109375" style="3"/>
    <col min="6154" max="6154" width="18.109375" style="3" customWidth="1"/>
    <col min="6155" max="6400" width="9.109375" style="3"/>
    <col min="6401" max="6401" width="27.88671875" style="3" customWidth="1"/>
    <col min="6402" max="6402" width="42.109375" style="3" customWidth="1"/>
    <col min="6403" max="6403" width="13.44140625" style="3" customWidth="1"/>
    <col min="6404" max="6404" width="22.109375" style="3" customWidth="1"/>
    <col min="6405" max="6405" width="24.44140625" style="3" customWidth="1"/>
    <col min="6406" max="6406" width="9.109375" style="3"/>
    <col min="6407" max="6407" width="18.5546875" style="3" bestFit="1" customWidth="1"/>
    <col min="6408" max="6408" width="23.109375" style="3" customWidth="1"/>
    <col min="6409" max="6409" width="9.109375" style="3"/>
    <col min="6410" max="6410" width="18.109375" style="3" customWidth="1"/>
    <col min="6411" max="6656" width="9.109375" style="3"/>
    <col min="6657" max="6657" width="27.88671875" style="3" customWidth="1"/>
    <col min="6658" max="6658" width="42.109375" style="3" customWidth="1"/>
    <col min="6659" max="6659" width="13.44140625" style="3" customWidth="1"/>
    <col min="6660" max="6660" width="22.109375" style="3" customWidth="1"/>
    <col min="6661" max="6661" width="24.44140625" style="3" customWidth="1"/>
    <col min="6662" max="6662" width="9.109375" style="3"/>
    <col min="6663" max="6663" width="18.5546875" style="3" bestFit="1" customWidth="1"/>
    <col min="6664" max="6664" width="23.109375" style="3" customWidth="1"/>
    <col min="6665" max="6665" width="9.109375" style="3"/>
    <col min="6666" max="6666" width="18.109375" style="3" customWidth="1"/>
    <col min="6667" max="6912" width="9.109375" style="3"/>
    <col min="6913" max="6913" width="27.88671875" style="3" customWidth="1"/>
    <col min="6914" max="6914" width="42.109375" style="3" customWidth="1"/>
    <col min="6915" max="6915" width="13.44140625" style="3" customWidth="1"/>
    <col min="6916" max="6916" width="22.109375" style="3" customWidth="1"/>
    <col min="6917" max="6917" width="24.44140625" style="3" customWidth="1"/>
    <col min="6918" max="6918" width="9.109375" style="3"/>
    <col min="6919" max="6919" width="18.5546875" style="3" bestFit="1" customWidth="1"/>
    <col min="6920" max="6920" width="23.109375" style="3" customWidth="1"/>
    <col min="6921" max="6921" width="9.109375" style="3"/>
    <col min="6922" max="6922" width="18.109375" style="3" customWidth="1"/>
    <col min="6923" max="7168" width="9.109375" style="3"/>
    <col min="7169" max="7169" width="27.88671875" style="3" customWidth="1"/>
    <col min="7170" max="7170" width="42.109375" style="3" customWidth="1"/>
    <col min="7171" max="7171" width="13.44140625" style="3" customWidth="1"/>
    <col min="7172" max="7172" width="22.109375" style="3" customWidth="1"/>
    <col min="7173" max="7173" width="24.44140625" style="3" customWidth="1"/>
    <col min="7174" max="7174" width="9.109375" style="3"/>
    <col min="7175" max="7175" width="18.5546875" style="3" bestFit="1" customWidth="1"/>
    <col min="7176" max="7176" width="23.109375" style="3" customWidth="1"/>
    <col min="7177" max="7177" width="9.109375" style="3"/>
    <col min="7178" max="7178" width="18.109375" style="3" customWidth="1"/>
    <col min="7179" max="7424" width="9.109375" style="3"/>
    <col min="7425" max="7425" width="27.88671875" style="3" customWidth="1"/>
    <col min="7426" max="7426" width="42.109375" style="3" customWidth="1"/>
    <col min="7427" max="7427" width="13.44140625" style="3" customWidth="1"/>
    <col min="7428" max="7428" width="22.109375" style="3" customWidth="1"/>
    <col min="7429" max="7429" width="24.44140625" style="3" customWidth="1"/>
    <col min="7430" max="7430" width="9.109375" style="3"/>
    <col min="7431" max="7431" width="18.5546875" style="3" bestFit="1" customWidth="1"/>
    <col min="7432" max="7432" width="23.109375" style="3" customWidth="1"/>
    <col min="7433" max="7433" width="9.109375" style="3"/>
    <col min="7434" max="7434" width="18.109375" style="3" customWidth="1"/>
    <col min="7435" max="7680" width="9.109375" style="3"/>
    <col min="7681" max="7681" width="27.88671875" style="3" customWidth="1"/>
    <col min="7682" max="7682" width="42.109375" style="3" customWidth="1"/>
    <col min="7683" max="7683" width="13.44140625" style="3" customWidth="1"/>
    <col min="7684" max="7684" width="22.109375" style="3" customWidth="1"/>
    <col min="7685" max="7685" width="24.44140625" style="3" customWidth="1"/>
    <col min="7686" max="7686" width="9.109375" style="3"/>
    <col min="7687" max="7687" width="18.5546875" style="3" bestFit="1" customWidth="1"/>
    <col min="7688" max="7688" width="23.109375" style="3" customWidth="1"/>
    <col min="7689" max="7689" width="9.109375" style="3"/>
    <col min="7690" max="7690" width="18.109375" style="3" customWidth="1"/>
    <col min="7691" max="7936" width="9.109375" style="3"/>
    <col min="7937" max="7937" width="27.88671875" style="3" customWidth="1"/>
    <col min="7938" max="7938" width="42.109375" style="3" customWidth="1"/>
    <col min="7939" max="7939" width="13.44140625" style="3" customWidth="1"/>
    <col min="7940" max="7940" width="22.109375" style="3" customWidth="1"/>
    <col min="7941" max="7941" width="24.44140625" style="3" customWidth="1"/>
    <col min="7942" max="7942" width="9.109375" style="3"/>
    <col min="7943" max="7943" width="18.5546875" style="3" bestFit="1" customWidth="1"/>
    <col min="7944" max="7944" width="23.109375" style="3" customWidth="1"/>
    <col min="7945" max="7945" width="9.109375" style="3"/>
    <col min="7946" max="7946" width="18.109375" style="3" customWidth="1"/>
    <col min="7947" max="8192" width="9.109375" style="3"/>
    <col min="8193" max="8193" width="27.88671875" style="3" customWidth="1"/>
    <col min="8194" max="8194" width="42.109375" style="3" customWidth="1"/>
    <col min="8195" max="8195" width="13.44140625" style="3" customWidth="1"/>
    <col min="8196" max="8196" width="22.109375" style="3" customWidth="1"/>
    <col min="8197" max="8197" width="24.44140625" style="3" customWidth="1"/>
    <col min="8198" max="8198" width="9.109375" style="3"/>
    <col min="8199" max="8199" width="18.5546875" style="3" bestFit="1" customWidth="1"/>
    <col min="8200" max="8200" width="23.109375" style="3" customWidth="1"/>
    <col min="8201" max="8201" width="9.109375" style="3"/>
    <col min="8202" max="8202" width="18.109375" style="3" customWidth="1"/>
    <col min="8203" max="8448" width="9.109375" style="3"/>
    <col min="8449" max="8449" width="27.88671875" style="3" customWidth="1"/>
    <col min="8450" max="8450" width="42.109375" style="3" customWidth="1"/>
    <col min="8451" max="8451" width="13.44140625" style="3" customWidth="1"/>
    <col min="8452" max="8452" width="22.109375" style="3" customWidth="1"/>
    <col min="8453" max="8453" width="24.44140625" style="3" customWidth="1"/>
    <col min="8454" max="8454" width="9.109375" style="3"/>
    <col min="8455" max="8455" width="18.5546875" style="3" bestFit="1" customWidth="1"/>
    <col min="8456" max="8456" width="23.109375" style="3" customWidth="1"/>
    <col min="8457" max="8457" width="9.109375" style="3"/>
    <col min="8458" max="8458" width="18.109375" style="3" customWidth="1"/>
    <col min="8459" max="8704" width="9.109375" style="3"/>
    <col min="8705" max="8705" width="27.88671875" style="3" customWidth="1"/>
    <col min="8706" max="8706" width="42.109375" style="3" customWidth="1"/>
    <col min="8707" max="8707" width="13.44140625" style="3" customWidth="1"/>
    <col min="8708" max="8708" width="22.109375" style="3" customWidth="1"/>
    <col min="8709" max="8709" width="24.44140625" style="3" customWidth="1"/>
    <col min="8710" max="8710" width="9.109375" style="3"/>
    <col min="8711" max="8711" width="18.5546875" style="3" bestFit="1" customWidth="1"/>
    <col min="8712" max="8712" width="23.109375" style="3" customWidth="1"/>
    <col min="8713" max="8713" width="9.109375" style="3"/>
    <col min="8714" max="8714" width="18.109375" style="3" customWidth="1"/>
    <col min="8715" max="8960" width="9.109375" style="3"/>
    <col min="8961" max="8961" width="27.88671875" style="3" customWidth="1"/>
    <col min="8962" max="8962" width="42.109375" style="3" customWidth="1"/>
    <col min="8963" max="8963" width="13.44140625" style="3" customWidth="1"/>
    <col min="8964" max="8964" width="22.109375" style="3" customWidth="1"/>
    <col min="8965" max="8965" width="24.44140625" style="3" customWidth="1"/>
    <col min="8966" max="8966" width="9.109375" style="3"/>
    <col min="8967" max="8967" width="18.5546875" style="3" bestFit="1" customWidth="1"/>
    <col min="8968" max="8968" width="23.109375" style="3" customWidth="1"/>
    <col min="8969" max="8969" width="9.109375" style="3"/>
    <col min="8970" max="8970" width="18.109375" style="3" customWidth="1"/>
    <col min="8971" max="9216" width="9.109375" style="3"/>
    <col min="9217" max="9217" width="27.88671875" style="3" customWidth="1"/>
    <col min="9218" max="9218" width="42.109375" style="3" customWidth="1"/>
    <col min="9219" max="9219" width="13.44140625" style="3" customWidth="1"/>
    <col min="9220" max="9220" width="22.109375" style="3" customWidth="1"/>
    <col min="9221" max="9221" width="24.44140625" style="3" customWidth="1"/>
    <col min="9222" max="9222" width="9.109375" style="3"/>
    <col min="9223" max="9223" width="18.5546875" style="3" bestFit="1" customWidth="1"/>
    <col min="9224" max="9224" width="23.109375" style="3" customWidth="1"/>
    <col min="9225" max="9225" width="9.109375" style="3"/>
    <col min="9226" max="9226" width="18.109375" style="3" customWidth="1"/>
    <col min="9227" max="9472" width="9.109375" style="3"/>
    <col min="9473" max="9473" width="27.88671875" style="3" customWidth="1"/>
    <col min="9474" max="9474" width="42.109375" style="3" customWidth="1"/>
    <col min="9475" max="9475" width="13.44140625" style="3" customWidth="1"/>
    <col min="9476" max="9476" width="22.109375" style="3" customWidth="1"/>
    <col min="9477" max="9477" width="24.44140625" style="3" customWidth="1"/>
    <col min="9478" max="9478" width="9.109375" style="3"/>
    <col min="9479" max="9479" width="18.5546875" style="3" bestFit="1" customWidth="1"/>
    <col min="9480" max="9480" width="23.109375" style="3" customWidth="1"/>
    <col min="9481" max="9481" width="9.109375" style="3"/>
    <col min="9482" max="9482" width="18.109375" style="3" customWidth="1"/>
    <col min="9483" max="9728" width="9.109375" style="3"/>
    <col min="9729" max="9729" width="27.88671875" style="3" customWidth="1"/>
    <col min="9730" max="9730" width="42.109375" style="3" customWidth="1"/>
    <col min="9731" max="9731" width="13.44140625" style="3" customWidth="1"/>
    <col min="9732" max="9732" width="22.109375" style="3" customWidth="1"/>
    <col min="9733" max="9733" width="24.44140625" style="3" customWidth="1"/>
    <col min="9734" max="9734" width="9.109375" style="3"/>
    <col min="9735" max="9735" width="18.5546875" style="3" bestFit="1" customWidth="1"/>
    <col min="9736" max="9736" width="23.109375" style="3" customWidth="1"/>
    <col min="9737" max="9737" width="9.109375" style="3"/>
    <col min="9738" max="9738" width="18.109375" style="3" customWidth="1"/>
    <col min="9739" max="9984" width="9.109375" style="3"/>
    <col min="9985" max="9985" width="27.88671875" style="3" customWidth="1"/>
    <col min="9986" max="9986" width="42.109375" style="3" customWidth="1"/>
    <col min="9987" max="9987" width="13.44140625" style="3" customWidth="1"/>
    <col min="9988" max="9988" width="22.109375" style="3" customWidth="1"/>
    <col min="9989" max="9989" width="24.44140625" style="3" customWidth="1"/>
    <col min="9990" max="9990" width="9.109375" style="3"/>
    <col min="9991" max="9991" width="18.5546875" style="3" bestFit="1" customWidth="1"/>
    <col min="9992" max="9992" width="23.109375" style="3" customWidth="1"/>
    <col min="9993" max="9993" width="9.109375" style="3"/>
    <col min="9994" max="9994" width="18.109375" style="3" customWidth="1"/>
    <col min="9995" max="10240" width="9.109375" style="3"/>
    <col min="10241" max="10241" width="27.88671875" style="3" customWidth="1"/>
    <col min="10242" max="10242" width="42.109375" style="3" customWidth="1"/>
    <col min="10243" max="10243" width="13.44140625" style="3" customWidth="1"/>
    <col min="10244" max="10244" width="22.109375" style="3" customWidth="1"/>
    <col min="10245" max="10245" width="24.44140625" style="3" customWidth="1"/>
    <col min="10246" max="10246" width="9.109375" style="3"/>
    <col min="10247" max="10247" width="18.5546875" style="3" bestFit="1" customWidth="1"/>
    <col min="10248" max="10248" width="23.109375" style="3" customWidth="1"/>
    <col min="10249" max="10249" width="9.109375" style="3"/>
    <col min="10250" max="10250" width="18.109375" style="3" customWidth="1"/>
    <col min="10251" max="10496" width="9.109375" style="3"/>
    <col min="10497" max="10497" width="27.88671875" style="3" customWidth="1"/>
    <col min="10498" max="10498" width="42.109375" style="3" customWidth="1"/>
    <col min="10499" max="10499" width="13.44140625" style="3" customWidth="1"/>
    <col min="10500" max="10500" width="22.109375" style="3" customWidth="1"/>
    <col min="10501" max="10501" width="24.44140625" style="3" customWidth="1"/>
    <col min="10502" max="10502" width="9.109375" style="3"/>
    <col min="10503" max="10503" width="18.5546875" style="3" bestFit="1" customWidth="1"/>
    <col min="10504" max="10504" width="23.109375" style="3" customWidth="1"/>
    <col min="10505" max="10505" width="9.109375" style="3"/>
    <col min="10506" max="10506" width="18.109375" style="3" customWidth="1"/>
    <col min="10507" max="10752" width="9.109375" style="3"/>
    <col min="10753" max="10753" width="27.88671875" style="3" customWidth="1"/>
    <col min="10754" max="10754" width="42.109375" style="3" customWidth="1"/>
    <col min="10755" max="10755" width="13.44140625" style="3" customWidth="1"/>
    <col min="10756" max="10756" width="22.109375" style="3" customWidth="1"/>
    <col min="10757" max="10757" width="24.44140625" style="3" customWidth="1"/>
    <col min="10758" max="10758" width="9.109375" style="3"/>
    <col min="10759" max="10759" width="18.5546875" style="3" bestFit="1" customWidth="1"/>
    <col min="10760" max="10760" width="23.109375" style="3" customWidth="1"/>
    <col min="10761" max="10761" width="9.109375" style="3"/>
    <col min="10762" max="10762" width="18.109375" style="3" customWidth="1"/>
    <col min="10763" max="11008" width="9.109375" style="3"/>
    <col min="11009" max="11009" width="27.88671875" style="3" customWidth="1"/>
    <col min="11010" max="11010" width="42.109375" style="3" customWidth="1"/>
    <col min="11011" max="11011" width="13.44140625" style="3" customWidth="1"/>
    <col min="11012" max="11012" width="22.109375" style="3" customWidth="1"/>
    <col min="11013" max="11013" width="24.44140625" style="3" customWidth="1"/>
    <col min="11014" max="11014" width="9.109375" style="3"/>
    <col min="11015" max="11015" width="18.5546875" style="3" bestFit="1" customWidth="1"/>
    <col min="11016" max="11016" width="23.109375" style="3" customWidth="1"/>
    <col min="11017" max="11017" width="9.109375" style="3"/>
    <col min="11018" max="11018" width="18.109375" style="3" customWidth="1"/>
    <col min="11019" max="11264" width="9.109375" style="3"/>
    <col min="11265" max="11265" width="27.88671875" style="3" customWidth="1"/>
    <col min="11266" max="11266" width="42.109375" style="3" customWidth="1"/>
    <col min="11267" max="11267" width="13.44140625" style="3" customWidth="1"/>
    <col min="11268" max="11268" width="22.109375" style="3" customWidth="1"/>
    <col min="11269" max="11269" width="24.44140625" style="3" customWidth="1"/>
    <col min="11270" max="11270" width="9.109375" style="3"/>
    <col min="11271" max="11271" width="18.5546875" style="3" bestFit="1" customWidth="1"/>
    <col min="11272" max="11272" width="23.109375" style="3" customWidth="1"/>
    <col min="11273" max="11273" width="9.109375" style="3"/>
    <col min="11274" max="11274" width="18.109375" style="3" customWidth="1"/>
    <col min="11275" max="11520" width="9.109375" style="3"/>
    <col min="11521" max="11521" width="27.88671875" style="3" customWidth="1"/>
    <col min="11522" max="11522" width="42.109375" style="3" customWidth="1"/>
    <col min="11523" max="11523" width="13.44140625" style="3" customWidth="1"/>
    <col min="11524" max="11524" width="22.109375" style="3" customWidth="1"/>
    <col min="11525" max="11525" width="24.44140625" style="3" customWidth="1"/>
    <col min="11526" max="11526" width="9.109375" style="3"/>
    <col min="11527" max="11527" width="18.5546875" style="3" bestFit="1" customWidth="1"/>
    <col min="11528" max="11528" width="23.109375" style="3" customWidth="1"/>
    <col min="11529" max="11529" width="9.109375" style="3"/>
    <col min="11530" max="11530" width="18.109375" style="3" customWidth="1"/>
    <col min="11531" max="11776" width="9.109375" style="3"/>
    <col min="11777" max="11777" width="27.88671875" style="3" customWidth="1"/>
    <col min="11778" max="11778" width="42.109375" style="3" customWidth="1"/>
    <col min="11779" max="11779" width="13.44140625" style="3" customWidth="1"/>
    <col min="11780" max="11780" width="22.109375" style="3" customWidth="1"/>
    <col min="11781" max="11781" width="24.44140625" style="3" customWidth="1"/>
    <col min="11782" max="11782" width="9.109375" style="3"/>
    <col min="11783" max="11783" width="18.5546875" style="3" bestFit="1" customWidth="1"/>
    <col min="11784" max="11784" width="23.109375" style="3" customWidth="1"/>
    <col min="11785" max="11785" width="9.109375" style="3"/>
    <col min="11786" max="11786" width="18.109375" style="3" customWidth="1"/>
    <col min="11787" max="12032" width="9.109375" style="3"/>
    <col min="12033" max="12033" width="27.88671875" style="3" customWidth="1"/>
    <col min="12034" max="12034" width="42.109375" style="3" customWidth="1"/>
    <col min="12035" max="12035" width="13.44140625" style="3" customWidth="1"/>
    <col min="12036" max="12036" width="22.109375" style="3" customWidth="1"/>
    <col min="12037" max="12037" width="24.44140625" style="3" customWidth="1"/>
    <col min="12038" max="12038" width="9.109375" style="3"/>
    <col min="12039" max="12039" width="18.5546875" style="3" bestFit="1" customWidth="1"/>
    <col min="12040" max="12040" width="23.109375" style="3" customWidth="1"/>
    <col min="12041" max="12041" width="9.109375" style="3"/>
    <col min="12042" max="12042" width="18.109375" style="3" customWidth="1"/>
    <col min="12043" max="12288" width="9.109375" style="3"/>
    <col min="12289" max="12289" width="27.88671875" style="3" customWidth="1"/>
    <col min="12290" max="12290" width="42.109375" style="3" customWidth="1"/>
    <col min="12291" max="12291" width="13.44140625" style="3" customWidth="1"/>
    <col min="12292" max="12292" width="22.109375" style="3" customWidth="1"/>
    <col min="12293" max="12293" width="24.44140625" style="3" customWidth="1"/>
    <col min="12294" max="12294" width="9.109375" style="3"/>
    <col min="12295" max="12295" width="18.5546875" style="3" bestFit="1" customWidth="1"/>
    <col min="12296" max="12296" width="23.109375" style="3" customWidth="1"/>
    <col min="12297" max="12297" width="9.109375" style="3"/>
    <col min="12298" max="12298" width="18.109375" style="3" customWidth="1"/>
    <col min="12299" max="12544" width="9.109375" style="3"/>
    <col min="12545" max="12545" width="27.88671875" style="3" customWidth="1"/>
    <col min="12546" max="12546" width="42.109375" style="3" customWidth="1"/>
    <col min="12547" max="12547" width="13.44140625" style="3" customWidth="1"/>
    <col min="12548" max="12548" width="22.109375" style="3" customWidth="1"/>
    <col min="12549" max="12549" width="24.44140625" style="3" customWidth="1"/>
    <col min="12550" max="12550" width="9.109375" style="3"/>
    <col min="12551" max="12551" width="18.5546875" style="3" bestFit="1" customWidth="1"/>
    <col min="12552" max="12552" width="23.109375" style="3" customWidth="1"/>
    <col min="12553" max="12553" width="9.109375" style="3"/>
    <col min="12554" max="12554" width="18.109375" style="3" customWidth="1"/>
    <col min="12555" max="12800" width="9.109375" style="3"/>
    <col min="12801" max="12801" width="27.88671875" style="3" customWidth="1"/>
    <col min="12802" max="12802" width="42.109375" style="3" customWidth="1"/>
    <col min="12803" max="12803" width="13.44140625" style="3" customWidth="1"/>
    <col min="12804" max="12804" width="22.109375" style="3" customWidth="1"/>
    <col min="12805" max="12805" width="24.44140625" style="3" customWidth="1"/>
    <col min="12806" max="12806" width="9.109375" style="3"/>
    <col min="12807" max="12807" width="18.5546875" style="3" bestFit="1" customWidth="1"/>
    <col min="12808" max="12808" width="23.109375" style="3" customWidth="1"/>
    <col min="12809" max="12809" width="9.109375" style="3"/>
    <col min="12810" max="12810" width="18.109375" style="3" customWidth="1"/>
    <col min="12811" max="13056" width="9.109375" style="3"/>
    <col min="13057" max="13057" width="27.88671875" style="3" customWidth="1"/>
    <col min="13058" max="13058" width="42.109375" style="3" customWidth="1"/>
    <col min="13059" max="13059" width="13.44140625" style="3" customWidth="1"/>
    <col min="13060" max="13060" width="22.109375" style="3" customWidth="1"/>
    <col min="13061" max="13061" width="24.44140625" style="3" customWidth="1"/>
    <col min="13062" max="13062" width="9.109375" style="3"/>
    <col min="13063" max="13063" width="18.5546875" style="3" bestFit="1" customWidth="1"/>
    <col min="13064" max="13064" width="23.109375" style="3" customWidth="1"/>
    <col min="13065" max="13065" width="9.109375" style="3"/>
    <col min="13066" max="13066" width="18.109375" style="3" customWidth="1"/>
    <col min="13067" max="13312" width="9.109375" style="3"/>
    <col min="13313" max="13313" width="27.88671875" style="3" customWidth="1"/>
    <col min="13314" max="13314" width="42.109375" style="3" customWidth="1"/>
    <col min="13315" max="13315" width="13.44140625" style="3" customWidth="1"/>
    <col min="13316" max="13316" width="22.109375" style="3" customWidth="1"/>
    <col min="13317" max="13317" width="24.44140625" style="3" customWidth="1"/>
    <col min="13318" max="13318" width="9.109375" style="3"/>
    <col min="13319" max="13319" width="18.5546875" style="3" bestFit="1" customWidth="1"/>
    <col min="13320" max="13320" width="23.109375" style="3" customWidth="1"/>
    <col min="13321" max="13321" width="9.109375" style="3"/>
    <col min="13322" max="13322" width="18.109375" style="3" customWidth="1"/>
    <col min="13323" max="13568" width="9.109375" style="3"/>
    <col min="13569" max="13569" width="27.88671875" style="3" customWidth="1"/>
    <col min="13570" max="13570" width="42.109375" style="3" customWidth="1"/>
    <col min="13571" max="13571" width="13.44140625" style="3" customWidth="1"/>
    <col min="13572" max="13572" width="22.109375" style="3" customWidth="1"/>
    <col min="13573" max="13573" width="24.44140625" style="3" customWidth="1"/>
    <col min="13574" max="13574" width="9.109375" style="3"/>
    <col min="13575" max="13575" width="18.5546875" style="3" bestFit="1" customWidth="1"/>
    <col min="13576" max="13576" width="23.109375" style="3" customWidth="1"/>
    <col min="13577" max="13577" width="9.109375" style="3"/>
    <col min="13578" max="13578" width="18.109375" style="3" customWidth="1"/>
    <col min="13579" max="13824" width="9.109375" style="3"/>
    <col min="13825" max="13825" width="27.88671875" style="3" customWidth="1"/>
    <col min="13826" max="13826" width="42.109375" style="3" customWidth="1"/>
    <col min="13827" max="13827" width="13.44140625" style="3" customWidth="1"/>
    <col min="13828" max="13828" width="22.109375" style="3" customWidth="1"/>
    <col min="13829" max="13829" width="24.44140625" style="3" customWidth="1"/>
    <col min="13830" max="13830" width="9.109375" style="3"/>
    <col min="13831" max="13831" width="18.5546875" style="3" bestFit="1" customWidth="1"/>
    <col min="13832" max="13832" width="23.109375" style="3" customWidth="1"/>
    <col min="13833" max="13833" width="9.109375" style="3"/>
    <col min="13834" max="13834" width="18.109375" style="3" customWidth="1"/>
    <col min="13835" max="14080" width="9.109375" style="3"/>
    <col min="14081" max="14081" width="27.88671875" style="3" customWidth="1"/>
    <col min="14082" max="14082" width="42.109375" style="3" customWidth="1"/>
    <col min="14083" max="14083" width="13.44140625" style="3" customWidth="1"/>
    <col min="14084" max="14084" width="22.109375" style="3" customWidth="1"/>
    <col min="14085" max="14085" width="24.44140625" style="3" customWidth="1"/>
    <col min="14086" max="14086" width="9.109375" style="3"/>
    <col min="14087" max="14087" width="18.5546875" style="3" bestFit="1" customWidth="1"/>
    <col min="14088" max="14088" width="23.109375" style="3" customWidth="1"/>
    <col min="14089" max="14089" width="9.109375" style="3"/>
    <col min="14090" max="14090" width="18.109375" style="3" customWidth="1"/>
    <col min="14091" max="14336" width="9.109375" style="3"/>
    <col min="14337" max="14337" width="27.88671875" style="3" customWidth="1"/>
    <col min="14338" max="14338" width="42.109375" style="3" customWidth="1"/>
    <col min="14339" max="14339" width="13.44140625" style="3" customWidth="1"/>
    <col min="14340" max="14340" width="22.109375" style="3" customWidth="1"/>
    <col min="14341" max="14341" width="24.44140625" style="3" customWidth="1"/>
    <col min="14342" max="14342" width="9.109375" style="3"/>
    <col min="14343" max="14343" width="18.5546875" style="3" bestFit="1" customWidth="1"/>
    <col min="14344" max="14344" width="23.109375" style="3" customWidth="1"/>
    <col min="14345" max="14345" width="9.109375" style="3"/>
    <col min="14346" max="14346" width="18.109375" style="3" customWidth="1"/>
    <col min="14347" max="14592" width="9.109375" style="3"/>
    <col min="14593" max="14593" width="27.88671875" style="3" customWidth="1"/>
    <col min="14594" max="14594" width="42.109375" style="3" customWidth="1"/>
    <col min="14595" max="14595" width="13.44140625" style="3" customWidth="1"/>
    <col min="14596" max="14596" width="22.109375" style="3" customWidth="1"/>
    <col min="14597" max="14597" width="24.44140625" style="3" customWidth="1"/>
    <col min="14598" max="14598" width="9.109375" style="3"/>
    <col min="14599" max="14599" width="18.5546875" style="3" bestFit="1" customWidth="1"/>
    <col min="14600" max="14600" width="23.109375" style="3" customWidth="1"/>
    <col min="14601" max="14601" width="9.109375" style="3"/>
    <col min="14602" max="14602" width="18.109375" style="3" customWidth="1"/>
    <col min="14603" max="14848" width="9.109375" style="3"/>
    <col min="14849" max="14849" width="27.88671875" style="3" customWidth="1"/>
    <col min="14850" max="14850" width="42.109375" style="3" customWidth="1"/>
    <col min="14851" max="14851" width="13.44140625" style="3" customWidth="1"/>
    <col min="14852" max="14852" width="22.109375" style="3" customWidth="1"/>
    <col min="14853" max="14853" width="24.44140625" style="3" customWidth="1"/>
    <col min="14854" max="14854" width="9.109375" style="3"/>
    <col min="14855" max="14855" width="18.5546875" style="3" bestFit="1" customWidth="1"/>
    <col min="14856" max="14856" width="23.109375" style="3" customWidth="1"/>
    <col min="14857" max="14857" width="9.109375" style="3"/>
    <col min="14858" max="14858" width="18.109375" style="3" customWidth="1"/>
    <col min="14859" max="15104" width="9.109375" style="3"/>
    <col min="15105" max="15105" width="27.88671875" style="3" customWidth="1"/>
    <col min="15106" max="15106" width="42.109375" style="3" customWidth="1"/>
    <col min="15107" max="15107" width="13.44140625" style="3" customWidth="1"/>
    <col min="15108" max="15108" width="22.109375" style="3" customWidth="1"/>
    <col min="15109" max="15109" width="24.44140625" style="3" customWidth="1"/>
    <col min="15110" max="15110" width="9.109375" style="3"/>
    <col min="15111" max="15111" width="18.5546875" style="3" bestFit="1" customWidth="1"/>
    <col min="15112" max="15112" width="23.109375" style="3" customWidth="1"/>
    <col min="15113" max="15113" width="9.109375" style="3"/>
    <col min="15114" max="15114" width="18.109375" style="3" customWidth="1"/>
    <col min="15115" max="15360" width="9.109375" style="3"/>
    <col min="15361" max="15361" width="27.88671875" style="3" customWidth="1"/>
    <col min="15362" max="15362" width="42.109375" style="3" customWidth="1"/>
    <col min="15363" max="15363" width="13.44140625" style="3" customWidth="1"/>
    <col min="15364" max="15364" width="22.109375" style="3" customWidth="1"/>
    <col min="15365" max="15365" width="24.44140625" style="3" customWidth="1"/>
    <col min="15366" max="15366" width="9.109375" style="3"/>
    <col min="15367" max="15367" width="18.5546875" style="3" bestFit="1" customWidth="1"/>
    <col min="15368" max="15368" width="23.109375" style="3" customWidth="1"/>
    <col min="15369" max="15369" width="9.109375" style="3"/>
    <col min="15370" max="15370" width="18.109375" style="3" customWidth="1"/>
    <col min="15371" max="15616" width="9.109375" style="3"/>
    <col min="15617" max="15617" width="27.88671875" style="3" customWidth="1"/>
    <col min="15618" max="15618" width="42.109375" style="3" customWidth="1"/>
    <col min="15619" max="15619" width="13.44140625" style="3" customWidth="1"/>
    <col min="15620" max="15620" width="22.109375" style="3" customWidth="1"/>
    <col min="15621" max="15621" width="24.44140625" style="3" customWidth="1"/>
    <col min="15622" max="15622" width="9.109375" style="3"/>
    <col min="15623" max="15623" width="18.5546875" style="3" bestFit="1" customWidth="1"/>
    <col min="15624" max="15624" width="23.109375" style="3" customWidth="1"/>
    <col min="15625" max="15625" width="9.109375" style="3"/>
    <col min="15626" max="15626" width="18.109375" style="3" customWidth="1"/>
    <col min="15627" max="15872" width="9.109375" style="3"/>
    <col min="15873" max="15873" width="27.88671875" style="3" customWidth="1"/>
    <col min="15874" max="15874" width="42.109375" style="3" customWidth="1"/>
    <col min="15875" max="15875" width="13.44140625" style="3" customWidth="1"/>
    <col min="15876" max="15876" width="22.109375" style="3" customWidth="1"/>
    <col min="15877" max="15877" width="24.44140625" style="3" customWidth="1"/>
    <col min="15878" max="15878" width="9.109375" style="3"/>
    <col min="15879" max="15879" width="18.5546875" style="3" bestFit="1" customWidth="1"/>
    <col min="15880" max="15880" width="23.109375" style="3" customWidth="1"/>
    <col min="15881" max="15881" width="9.109375" style="3"/>
    <col min="15882" max="15882" width="18.109375" style="3" customWidth="1"/>
    <col min="15883" max="16128" width="9.109375" style="3"/>
    <col min="16129" max="16129" width="27.88671875" style="3" customWidth="1"/>
    <col min="16130" max="16130" width="42.109375" style="3" customWidth="1"/>
    <col min="16131" max="16131" width="13.44140625" style="3" customWidth="1"/>
    <col min="16132" max="16132" width="22.109375" style="3" customWidth="1"/>
    <col min="16133" max="16133" width="24.44140625" style="3" customWidth="1"/>
    <col min="16134" max="16134" width="9.109375" style="3"/>
    <col min="16135" max="16135" width="18.5546875" style="3" bestFit="1" customWidth="1"/>
    <col min="16136" max="16136" width="23.109375" style="3" customWidth="1"/>
    <col min="16137" max="16137" width="9.109375" style="3"/>
    <col min="16138" max="16138" width="18.109375" style="3" customWidth="1"/>
    <col min="16139" max="16384" width="9.109375" style="3"/>
  </cols>
  <sheetData>
    <row r="6" spans="1:5" ht="15.6" x14ac:dyDescent="0.3">
      <c r="A6" s="213" t="s">
        <v>138</v>
      </c>
      <c r="B6" s="213"/>
      <c r="C6" s="9"/>
      <c r="E6" s="77" t="s">
        <v>1</v>
      </c>
    </row>
    <row r="7" spans="1:5" ht="15.6" x14ac:dyDescent="0.3">
      <c r="A7" s="1" t="s">
        <v>139</v>
      </c>
      <c r="B7" s="9"/>
      <c r="C7" s="9"/>
      <c r="E7" s="77" t="s">
        <v>3</v>
      </c>
    </row>
    <row r="8" spans="1:5" ht="16.5" customHeight="1" x14ac:dyDescent="0.3">
      <c r="A8" s="1" t="s">
        <v>140</v>
      </c>
      <c r="B8" s="9"/>
      <c r="C8" s="9"/>
      <c r="E8" s="77" t="s">
        <v>141</v>
      </c>
    </row>
    <row r="9" spans="1:5" ht="16.5" customHeight="1" x14ac:dyDescent="0.3">
      <c r="A9" s="1"/>
      <c r="B9" s="78"/>
      <c r="C9" s="9"/>
      <c r="D9" s="5"/>
      <c r="E9" s="79"/>
    </row>
    <row r="10" spans="1:5" ht="16.5" customHeight="1" x14ac:dyDescent="0.3">
      <c r="A10" s="80"/>
      <c r="B10" s="214" t="s">
        <v>142</v>
      </c>
      <c r="C10" s="214"/>
      <c r="D10" s="214"/>
    </row>
    <row r="11" spans="1:5" ht="16.5" customHeight="1" x14ac:dyDescent="0.3">
      <c r="A11" s="80"/>
      <c r="B11" s="78"/>
      <c r="C11" s="9"/>
      <c r="D11" s="5"/>
    </row>
    <row r="12" spans="1:5" ht="16.5" customHeight="1" x14ac:dyDescent="0.3">
      <c r="A12" s="80"/>
      <c r="B12" s="194" t="s">
        <v>143</v>
      </c>
      <c r="C12" s="194"/>
      <c r="D12" s="194"/>
    </row>
    <row r="13" spans="1:5" ht="15" thickBot="1" x14ac:dyDescent="0.35">
      <c r="C13" s="82"/>
    </row>
    <row r="14" spans="1:5" ht="15" thickBot="1" x14ac:dyDescent="0.35">
      <c r="A14" s="215" t="s">
        <v>144</v>
      </c>
      <c r="B14" s="216"/>
      <c r="C14" s="216"/>
      <c r="D14" s="216"/>
      <c r="E14" s="217"/>
    </row>
    <row r="15" spans="1:5" ht="19.5" customHeight="1" thickBot="1" x14ac:dyDescent="0.35">
      <c r="A15" s="218" t="s">
        <v>8</v>
      </c>
      <c r="B15" s="204" t="s">
        <v>9</v>
      </c>
      <c r="C15" s="204" t="s">
        <v>10</v>
      </c>
      <c r="D15" s="207" t="s">
        <v>11</v>
      </c>
      <c r="E15" s="208"/>
    </row>
    <row r="16" spans="1:5" x14ac:dyDescent="0.3">
      <c r="A16" s="219"/>
      <c r="B16" s="205"/>
      <c r="C16" s="205"/>
      <c r="D16" s="221" t="s">
        <v>12</v>
      </c>
      <c r="E16" s="223" t="s">
        <v>13</v>
      </c>
    </row>
    <row r="17" spans="1:7" ht="15" thickBot="1" x14ac:dyDescent="0.35">
      <c r="A17" s="220"/>
      <c r="B17" s="206"/>
      <c r="C17" s="206"/>
      <c r="D17" s="222"/>
      <c r="E17" s="224"/>
    </row>
    <row r="18" spans="1:7" ht="15" thickBot="1" x14ac:dyDescent="0.35">
      <c r="A18" s="83">
        <v>1</v>
      </c>
      <c r="B18" s="12">
        <v>2</v>
      </c>
      <c r="C18" s="13">
        <v>3</v>
      </c>
      <c r="D18" s="84">
        <v>4</v>
      </c>
      <c r="E18" s="85">
        <v>5</v>
      </c>
    </row>
    <row r="19" spans="1:7" ht="26.25" customHeight="1" thickBot="1" x14ac:dyDescent="0.35">
      <c r="A19" s="86"/>
      <c r="B19" s="16" t="s">
        <v>145</v>
      </c>
      <c r="C19" s="17"/>
      <c r="D19" s="18">
        <f>+D20+D21+D22+D23</f>
        <v>127705.18999999994</v>
      </c>
      <c r="E19" s="18">
        <v>122681.56000000006</v>
      </c>
    </row>
    <row r="20" spans="1:7" ht="26.25" customHeight="1" thickBot="1" x14ac:dyDescent="0.35">
      <c r="A20" s="87" t="s">
        <v>146</v>
      </c>
      <c r="B20" s="32" t="s">
        <v>147</v>
      </c>
      <c r="C20" s="33"/>
      <c r="D20" s="88"/>
      <c r="E20" s="88"/>
    </row>
    <row r="21" spans="1:7" ht="26.25" customHeight="1" thickBot="1" x14ac:dyDescent="0.35">
      <c r="A21" s="89" t="s">
        <v>148</v>
      </c>
      <c r="B21" s="32" t="s">
        <v>149</v>
      </c>
      <c r="C21" s="33"/>
      <c r="D21" s="88">
        <v>1366961.4500000002</v>
      </c>
      <c r="E21" s="88">
        <v>1323159.4500000002</v>
      </c>
    </row>
    <row r="22" spans="1:7" ht="26.25" customHeight="1" thickBot="1" x14ac:dyDescent="0.35">
      <c r="A22" s="89" t="s">
        <v>150</v>
      </c>
      <c r="B22" s="32" t="s">
        <v>151</v>
      </c>
      <c r="C22" s="33"/>
      <c r="D22" s="88">
        <v>0</v>
      </c>
      <c r="E22" s="88">
        <v>0</v>
      </c>
    </row>
    <row r="23" spans="1:7" ht="26.25" customHeight="1" thickBot="1" x14ac:dyDescent="0.35">
      <c r="A23" s="89" t="s">
        <v>152</v>
      </c>
      <c r="B23" s="32" t="s">
        <v>153</v>
      </c>
      <c r="C23" s="33"/>
      <c r="D23" s="88">
        <v>-1239256.2600000002</v>
      </c>
      <c r="E23" s="88">
        <v>-1200477.8900000001</v>
      </c>
      <c r="G23" s="90"/>
    </row>
    <row r="24" spans="1:7" ht="26.25" customHeight="1" thickBot="1" x14ac:dyDescent="0.35">
      <c r="A24" s="91"/>
      <c r="B24" s="92" t="s">
        <v>154</v>
      </c>
      <c r="C24" s="33"/>
      <c r="D24" s="93">
        <f>+D25+D26+D27+D28+D29</f>
        <v>6287333.3999999994</v>
      </c>
      <c r="E24" s="93">
        <v>6459939.5200000033</v>
      </c>
      <c r="G24" s="90"/>
    </row>
    <row r="25" spans="1:7" ht="26.25" customHeight="1" thickBot="1" x14ac:dyDescent="0.35">
      <c r="A25" s="89" t="s">
        <v>155</v>
      </c>
      <c r="B25" s="32" t="s">
        <v>156</v>
      </c>
      <c r="C25" s="33"/>
      <c r="D25" s="88">
        <v>8867173.4299999997</v>
      </c>
      <c r="E25" s="88">
        <v>8460473.3000000026</v>
      </c>
      <c r="G25" s="94"/>
    </row>
    <row r="26" spans="1:7" ht="26.25" customHeight="1" thickBot="1" x14ac:dyDescent="0.35">
      <c r="A26" s="89" t="s">
        <v>157</v>
      </c>
      <c r="B26" s="32" t="s">
        <v>158</v>
      </c>
      <c r="C26" s="33"/>
      <c r="D26" s="88">
        <v>4912722.79</v>
      </c>
      <c r="E26" s="88">
        <v>4690072.6500000004</v>
      </c>
      <c r="G26" s="94"/>
    </row>
    <row r="27" spans="1:7" ht="26.25" customHeight="1" thickBot="1" x14ac:dyDescent="0.35">
      <c r="A27" s="89" t="s">
        <v>159</v>
      </c>
      <c r="B27" s="32" t="s">
        <v>160</v>
      </c>
      <c r="C27" s="33"/>
      <c r="D27" s="88">
        <v>0</v>
      </c>
      <c r="E27" s="88">
        <v>0</v>
      </c>
      <c r="G27" s="94"/>
    </row>
    <row r="28" spans="1:7" ht="26.25" customHeight="1" thickBot="1" x14ac:dyDescent="0.35">
      <c r="A28" s="89" t="s">
        <v>161</v>
      </c>
      <c r="B28" s="32" t="s">
        <v>162</v>
      </c>
      <c r="C28" s="33"/>
      <c r="D28" s="88">
        <v>0</v>
      </c>
      <c r="E28" s="88">
        <v>0</v>
      </c>
      <c r="G28" s="90"/>
    </row>
    <row r="29" spans="1:7" ht="26.25" customHeight="1" thickBot="1" x14ac:dyDescent="0.35">
      <c r="A29" s="89" t="s">
        <v>163</v>
      </c>
      <c r="B29" s="95" t="s">
        <v>164</v>
      </c>
      <c r="C29" s="33"/>
      <c r="D29" s="88">
        <v>-7492562.8199999994</v>
      </c>
      <c r="E29" s="88">
        <v>-6690606.4299999997</v>
      </c>
      <c r="G29" s="94"/>
    </row>
    <row r="30" spans="1:7" ht="26.25" customHeight="1" thickBot="1" x14ac:dyDescent="0.35">
      <c r="A30" s="91"/>
      <c r="B30" s="92" t="s">
        <v>165</v>
      </c>
      <c r="C30" s="33"/>
      <c r="D30" s="93">
        <f>+D31+D43</f>
        <v>24387450.949999992</v>
      </c>
      <c r="E30" s="93">
        <v>28493249.839999996</v>
      </c>
      <c r="G30" s="90"/>
    </row>
    <row r="31" spans="1:7" ht="26.25" customHeight="1" thickBot="1" x14ac:dyDescent="0.35">
      <c r="A31" s="91"/>
      <c r="B31" s="32" t="s">
        <v>166</v>
      </c>
      <c r="C31" s="33"/>
      <c r="D31" s="88">
        <v>22807450.949999992</v>
      </c>
      <c r="E31" s="88">
        <v>26913249.839999996</v>
      </c>
    </row>
    <row r="32" spans="1:7" ht="26.25" customHeight="1" thickBot="1" x14ac:dyDescent="0.35">
      <c r="A32" s="89" t="s">
        <v>167</v>
      </c>
      <c r="B32" s="32" t="s">
        <v>168</v>
      </c>
      <c r="C32" s="33"/>
      <c r="D32" s="88">
        <v>0</v>
      </c>
      <c r="E32" s="88">
        <v>0</v>
      </c>
    </row>
    <row r="33" spans="1:7" ht="26.25" customHeight="1" thickBot="1" x14ac:dyDescent="0.35">
      <c r="A33" s="96" t="s">
        <v>169</v>
      </c>
      <c r="B33" s="32" t="s">
        <v>170</v>
      </c>
      <c r="C33" s="33"/>
      <c r="D33" s="88">
        <v>18472295.899999999</v>
      </c>
      <c r="E33" s="88">
        <v>21879519.029999997</v>
      </c>
    </row>
    <row r="34" spans="1:7" ht="26.25" customHeight="1" thickBot="1" x14ac:dyDescent="0.35">
      <c r="A34" s="96" t="s">
        <v>171</v>
      </c>
      <c r="B34" s="32" t="s">
        <v>172</v>
      </c>
      <c r="C34" s="33"/>
      <c r="D34" s="88">
        <v>396436.38</v>
      </c>
      <c r="E34" s="88">
        <v>381867.78999999992</v>
      </c>
      <c r="G34" s="38"/>
    </row>
    <row r="35" spans="1:7" ht="26.25" customHeight="1" thickBot="1" x14ac:dyDescent="0.35">
      <c r="A35" s="96" t="s">
        <v>173</v>
      </c>
      <c r="B35" s="32" t="s">
        <v>174</v>
      </c>
      <c r="C35" s="33"/>
      <c r="D35" s="88">
        <v>0</v>
      </c>
      <c r="E35" s="88">
        <v>0</v>
      </c>
      <c r="G35" s="38"/>
    </row>
    <row r="36" spans="1:7" ht="26.25" customHeight="1" thickBot="1" x14ac:dyDescent="0.35">
      <c r="A36" s="96" t="s">
        <v>175</v>
      </c>
      <c r="B36" s="32" t="s">
        <v>176</v>
      </c>
      <c r="C36" s="33"/>
      <c r="D36" s="88">
        <v>795134.31</v>
      </c>
      <c r="E36" s="88">
        <v>1181686.8500000001</v>
      </c>
    </row>
    <row r="37" spans="1:7" ht="26.25" customHeight="1" thickBot="1" x14ac:dyDescent="0.35">
      <c r="A37" s="89" t="s">
        <v>177</v>
      </c>
      <c r="B37" s="32" t="s">
        <v>178</v>
      </c>
      <c r="C37" s="33"/>
      <c r="D37" s="88">
        <v>1741539.2200000007</v>
      </c>
      <c r="E37" s="88">
        <v>2002525.9100000001</v>
      </c>
      <c r="G37" s="30"/>
    </row>
    <row r="38" spans="1:7" ht="26.25" customHeight="1" thickBot="1" x14ac:dyDescent="0.35">
      <c r="A38" s="89" t="s">
        <v>179</v>
      </c>
      <c r="B38" s="32" t="s">
        <v>180</v>
      </c>
      <c r="C38" s="33"/>
      <c r="D38" s="88">
        <v>50000</v>
      </c>
      <c r="E38" s="88">
        <v>50000</v>
      </c>
      <c r="G38" s="38"/>
    </row>
    <row r="39" spans="1:7" ht="26.25" customHeight="1" thickBot="1" x14ac:dyDescent="0.35">
      <c r="A39" s="89" t="s">
        <v>181</v>
      </c>
      <c r="B39" s="32" t="s">
        <v>182</v>
      </c>
      <c r="C39" s="33"/>
      <c r="D39" s="88">
        <v>1138450.74</v>
      </c>
      <c r="E39" s="88">
        <v>1222555.8599999999</v>
      </c>
      <c r="G39" s="4"/>
    </row>
    <row r="40" spans="1:7" ht="26.25" customHeight="1" thickBot="1" x14ac:dyDescent="0.35">
      <c r="A40" s="97" t="s">
        <v>183</v>
      </c>
      <c r="B40" s="26" t="s">
        <v>184</v>
      </c>
      <c r="C40" s="27"/>
      <c r="D40" s="68">
        <v>0</v>
      </c>
      <c r="E40" s="68">
        <v>0</v>
      </c>
      <c r="G40" s="98"/>
    </row>
    <row r="41" spans="1:7" ht="26.25" customHeight="1" thickBot="1" x14ac:dyDescent="0.35">
      <c r="A41" s="99">
        <v>2.9037047057067E+16</v>
      </c>
      <c r="B41" s="100" t="s">
        <v>185</v>
      </c>
      <c r="C41" s="101"/>
      <c r="D41" s="102">
        <v>213594.40000000002</v>
      </c>
      <c r="E41" s="102">
        <v>195094.40000000002</v>
      </c>
    </row>
    <row r="42" spans="1:7" ht="26.25" customHeight="1" thickBot="1" x14ac:dyDescent="0.35">
      <c r="A42" s="103">
        <v>38048058068078</v>
      </c>
      <c r="B42" s="26" t="s">
        <v>186</v>
      </c>
      <c r="C42" s="27"/>
      <c r="D42" s="68">
        <v>0</v>
      </c>
      <c r="E42" s="68">
        <v>0</v>
      </c>
    </row>
    <row r="43" spans="1:7" ht="26.25" customHeight="1" thickBot="1" x14ac:dyDescent="0.35">
      <c r="A43" s="15"/>
      <c r="B43" s="21" t="s">
        <v>187</v>
      </c>
      <c r="C43" s="17"/>
      <c r="D43" s="18">
        <f>+D44+D45+D46</f>
        <v>1580000</v>
      </c>
      <c r="E43" s="18">
        <v>1580000</v>
      </c>
    </row>
    <row r="44" spans="1:7" ht="42.75" customHeight="1" thickBot="1" x14ac:dyDescent="0.35">
      <c r="A44" s="104">
        <v>80081083084085</v>
      </c>
      <c r="B44" s="32" t="s">
        <v>188</v>
      </c>
      <c r="C44" s="33"/>
      <c r="D44" s="88">
        <v>1580000</v>
      </c>
      <c r="E44" s="88">
        <v>1580000</v>
      </c>
      <c r="G44" s="4"/>
    </row>
    <row r="45" spans="1:7" ht="26.25" customHeight="1" thickBot="1" x14ac:dyDescent="0.35">
      <c r="A45" s="31">
        <v>82</v>
      </c>
      <c r="B45" s="32" t="s">
        <v>189</v>
      </c>
      <c r="C45" s="33"/>
      <c r="D45" s="88">
        <f>+'[3]Napomene BS'!D42</f>
        <v>0</v>
      </c>
      <c r="E45" s="88">
        <v>0</v>
      </c>
    </row>
    <row r="46" spans="1:7" ht="26.25" customHeight="1" thickBot="1" x14ac:dyDescent="0.35">
      <c r="A46" s="104">
        <v>86087</v>
      </c>
      <c r="B46" s="32" t="s">
        <v>190</v>
      </c>
      <c r="C46" s="33"/>
      <c r="D46" s="88">
        <f>+'[3]Napomene BS'!D43</f>
        <v>0</v>
      </c>
      <c r="E46" s="88">
        <v>0</v>
      </c>
    </row>
    <row r="47" spans="1:7" ht="26.25" customHeight="1" thickBot="1" x14ac:dyDescent="0.35">
      <c r="A47" s="52"/>
      <c r="B47" s="92" t="s">
        <v>191</v>
      </c>
      <c r="C47" s="33"/>
      <c r="D47" s="93">
        <f>+D48+D49+D50</f>
        <v>3524041.01</v>
      </c>
      <c r="E47" s="93">
        <v>1.0000000253967301E-2</v>
      </c>
    </row>
    <row r="48" spans="1:7" ht="26.25" customHeight="1" thickBot="1" x14ac:dyDescent="0.35">
      <c r="A48" s="104">
        <v>180182184</v>
      </c>
      <c r="B48" s="32" t="s">
        <v>192</v>
      </c>
      <c r="C48" s="33"/>
      <c r="D48" s="88">
        <f>+'[3]Napomene BS'!D49</f>
        <v>0</v>
      </c>
      <c r="E48" s="88">
        <v>0</v>
      </c>
    </row>
    <row r="49" spans="1:8" ht="26.25" customHeight="1" thickBot="1" x14ac:dyDescent="0.35">
      <c r="A49" s="104">
        <v>181183185</v>
      </c>
      <c r="B49" s="32" t="s">
        <v>193</v>
      </c>
      <c r="C49" s="33"/>
      <c r="D49" s="88">
        <v>600000</v>
      </c>
      <c r="E49" s="88">
        <v>0</v>
      </c>
    </row>
    <row r="50" spans="1:8" ht="26.25" customHeight="1" thickBot="1" x14ac:dyDescent="0.35">
      <c r="A50" s="31">
        <v>186</v>
      </c>
      <c r="B50" s="32" t="s">
        <v>194</v>
      </c>
      <c r="C50" s="33"/>
      <c r="D50" s="88">
        <v>2924041.01</v>
      </c>
      <c r="E50" s="88">
        <v>1.0000000253967301E-2</v>
      </c>
    </row>
    <row r="51" spans="1:8" ht="26.25" customHeight="1" thickBot="1" x14ac:dyDescent="0.35">
      <c r="A51" s="52"/>
      <c r="B51" s="92" t="s">
        <v>195</v>
      </c>
      <c r="C51" s="33"/>
      <c r="D51" s="93">
        <f>+D52+D53+D60</f>
        <v>10912296.450000003</v>
      </c>
      <c r="E51" s="93">
        <v>10578912.000000009</v>
      </c>
    </row>
    <row r="52" spans="1:8" ht="26.25" customHeight="1" thickBot="1" x14ac:dyDescent="0.35">
      <c r="A52" s="25">
        <v>11</v>
      </c>
      <c r="B52" s="26" t="s">
        <v>196</v>
      </c>
      <c r="C52" s="27"/>
      <c r="D52" s="68">
        <v>2850443.2300000004</v>
      </c>
      <c r="E52" s="68">
        <v>2246511.9700000077</v>
      </c>
      <c r="G52" s="105"/>
    </row>
    <row r="53" spans="1:8" ht="26.25" customHeight="1" thickBot="1" x14ac:dyDescent="0.35">
      <c r="A53" s="15"/>
      <c r="B53" s="21" t="s">
        <v>197</v>
      </c>
      <c r="C53" s="17"/>
      <c r="D53" s="22">
        <v>8061853.2200000025</v>
      </c>
      <c r="E53" s="22">
        <v>8332400.0300000012</v>
      </c>
      <c r="G53" s="4"/>
    </row>
    <row r="54" spans="1:8" ht="26.25" customHeight="1" thickBot="1" x14ac:dyDescent="0.35">
      <c r="A54" s="31">
        <v>12</v>
      </c>
      <c r="B54" s="32" t="s">
        <v>198</v>
      </c>
      <c r="C54" s="33"/>
      <c r="D54" s="88">
        <v>3241477.5600000019</v>
      </c>
      <c r="E54" s="88">
        <v>3585657.97</v>
      </c>
      <c r="G54" s="4"/>
    </row>
    <row r="55" spans="1:8" ht="26.25" customHeight="1" thickBot="1" x14ac:dyDescent="0.35">
      <c r="A55" s="31">
        <v>13</v>
      </c>
      <c r="B55" s="32" t="s">
        <v>199</v>
      </c>
      <c r="C55" s="33"/>
      <c r="D55" s="88">
        <v>0</v>
      </c>
      <c r="E55" s="88">
        <v>0</v>
      </c>
      <c r="G55" s="94"/>
    </row>
    <row r="56" spans="1:8" ht="26.25" customHeight="1" thickBot="1" x14ac:dyDescent="0.35">
      <c r="A56" s="31">
        <v>14</v>
      </c>
      <c r="B56" s="32" t="s">
        <v>200</v>
      </c>
      <c r="C56" s="33"/>
      <c r="D56" s="88">
        <v>2880095.8200000008</v>
      </c>
      <c r="E56" s="88">
        <v>3147223.91</v>
      </c>
      <c r="G56" s="94"/>
    </row>
    <row r="57" spans="1:8" ht="26.25" customHeight="1" thickBot="1" x14ac:dyDescent="0.35">
      <c r="A57" s="31">
        <v>15</v>
      </c>
      <c r="B57" s="32" t="s">
        <v>201</v>
      </c>
      <c r="C57" s="33"/>
      <c r="D57" s="88">
        <v>275920.54000000004</v>
      </c>
      <c r="E57" s="88">
        <v>228455.7</v>
      </c>
      <c r="G57" s="94"/>
    </row>
    <row r="58" spans="1:8" ht="26.25" customHeight="1" thickBot="1" x14ac:dyDescent="0.35">
      <c r="A58" s="31">
        <v>16</v>
      </c>
      <c r="B58" s="32" t="s">
        <v>202</v>
      </c>
      <c r="C58" s="33"/>
      <c r="D58" s="88">
        <v>1062372.1099999999</v>
      </c>
      <c r="E58" s="88">
        <v>989520.7099999995</v>
      </c>
      <c r="G58" s="94"/>
    </row>
    <row r="59" spans="1:8" ht="26.25" customHeight="1" thickBot="1" x14ac:dyDescent="0.35">
      <c r="A59" s="31">
        <v>17</v>
      </c>
      <c r="B59" s="32" t="s">
        <v>203</v>
      </c>
      <c r="C59" s="33"/>
      <c r="D59" s="88">
        <v>601987.18999999994</v>
      </c>
      <c r="E59" s="88">
        <v>381541.74000000005</v>
      </c>
      <c r="G59" s="94"/>
    </row>
    <row r="60" spans="1:8" ht="26.25" customHeight="1" thickBot="1" x14ac:dyDescent="0.35">
      <c r="A60" s="97" t="s">
        <v>204</v>
      </c>
      <c r="B60" s="32" t="s">
        <v>205</v>
      </c>
      <c r="C60" s="33"/>
      <c r="D60" s="88">
        <v>0</v>
      </c>
      <c r="E60" s="88">
        <v>0</v>
      </c>
      <c r="G60" s="94"/>
    </row>
    <row r="61" spans="1:8" ht="44.25" customHeight="1" thickBot="1" x14ac:dyDescent="0.35">
      <c r="A61" s="106" t="s">
        <v>206</v>
      </c>
      <c r="B61" s="107" t="s">
        <v>207</v>
      </c>
      <c r="C61" s="27"/>
      <c r="D61" s="48">
        <f>+'[3]Napomene BS'!D71+'[3]Napomene BS'!D72</f>
        <v>4246357.129999999</v>
      </c>
      <c r="E61" s="48">
        <v>4149254.4800000009</v>
      </c>
      <c r="G61" s="94"/>
      <c r="H61" s="4"/>
    </row>
    <row r="62" spans="1:8" ht="26.25" customHeight="1" thickBot="1" x14ac:dyDescent="0.35">
      <c r="A62" s="15"/>
      <c r="B62" s="16" t="s">
        <v>208</v>
      </c>
      <c r="C62" s="17"/>
      <c r="D62" s="18">
        <f>+D63+D64</f>
        <v>2692086.4600000004</v>
      </c>
      <c r="E62" s="18">
        <v>2570685.61</v>
      </c>
      <c r="G62" s="94"/>
    </row>
    <row r="63" spans="1:8" ht="26.25" customHeight="1" thickBot="1" x14ac:dyDescent="0.35">
      <c r="A63" s="31">
        <v>192</v>
      </c>
      <c r="B63" s="26" t="s">
        <v>209</v>
      </c>
      <c r="C63" s="33"/>
      <c r="D63" s="88">
        <v>2692086.4600000004</v>
      </c>
      <c r="E63" s="88">
        <v>2570685.61</v>
      </c>
      <c r="G63" s="38"/>
    </row>
    <row r="64" spans="1:8" ht="26.25" customHeight="1" thickBot="1" x14ac:dyDescent="0.35">
      <c r="A64" s="25" t="s">
        <v>210</v>
      </c>
      <c r="B64" s="108" t="s">
        <v>211</v>
      </c>
      <c r="C64" s="27"/>
      <c r="D64" s="88">
        <f>+'[3]Napomene BS'!D80</f>
        <v>0</v>
      </c>
      <c r="E64" s="88">
        <v>0</v>
      </c>
    </row>
    <row r="65" spans="1:8" ht="26.25" customHeight="1" thickBot="1" x14ac:dyDescent="0.35">
      <c r="A65" s="52"/>
      <c r="B65" s="16" t="s">
        <v>212</v>
      </c>
      <c r="C65" s="33"/>
      <c r="D65" s="93">
        <v>25430.629999999997</v>
      </c>
      <c r="E65" s="93">
        <v>0</v>
      </c>
    </row>
    <row r="66" spans="1:8" ht="26.25" customHeight="1" thickBot="1" x14ac:dyDescent="0.35">
      <c r="A66" s="46"/>
      <c r="B66" s="107" t="s">
        <v>213</v>
      </c>
      <c r="C66" s="27"/>
      <c r="D66" s="48">
        <f>+D19+D24+D30+D47+D51+D61+D62+D65</f>
        <v>52202701.219999999</v>
      </c>
      <c r="E66" s="48">
        <v>52374723.020000011</v>
      </c>
      <c r="F66" s="4"/>
      <c r="G66" s="4"/>
      <c r="H66" s="4"/>
    </row>
    <row r="67" spans="1:8" ht="15" thickBot="1" x14ac:dyDescent="0.35">
      <c r="A67" s="109"/>
    </row>
    <row r="68" spans="1:8" x14ac:dyDescent="0.3">
      <c r="A68" s="195" t="s">
        <v>214</v>
      </c>
      <c r="B68" s="196"/>
      <c r="C68" s="196"/>
      <c r="D68" s="196"/>
      <c r="E68" s="197"/>
    </row>
    <row r="69" spans="1:8" x14ac:dyDescent="0.3">
      <c r="A69" s="198"/>
      <c r="B69" s="199"/>
      <c r="C69" s="199"/>
      <c r="D69" s="199"/>
      <c r="E69" s="200"/>
    </row>
    <row r="70" spans="1:8" ht="15" thickBot="1" x14ac:dyDescent="0.35">
      <c r="A70" s="201"/>
      <c r="B70" s="202"/>
      <c r="C70" s="202"/>
      <c r="D70" s="202"/>
      <c r="E70" s="203"/>
    </row>
    <row r="71" spans="1:8" ht="17.25" customHeight="1" thickBot="1" x14ac:dyDescent="0.35">
      <c r="A71" s="204" t="s">
        <v>8</v>
      </c>
      <c r="B71" s="204" t="s">
        <v>9</v>
      </c>
      <c r="C71" s="204" t="s">
        <v>10</v>
      </c>
      <c r="D71" s="207" t="s">
        <v>11</v>
      </c>
      <c r="E71" s="208"/>
    </row>
    <row r="72" spans="1:8" x14ac:dyDescent="0.3">
      <c r="A72" s="205"/>
      <c r="B72" s="205"/>
      <c r="C72" s="205"/>
      <c r="D72" s="209" t="s">
        <v>12</v>
      </c>
      <c r="E72" s="211" t="s">
        <v>13</v>
      </c>
    </row>
    <row r="73" spans="1:8" ht="15" thickBot="1" x14ac:dyDescent="0.35">
      <c r="A73" s="206"/>
      <c r="B73" s="206"/>
      <c r="C73" s="206"/>
      <c r="D73" s="210"/>
      <c r="E73" s="212"/>
    </row>
    <row r="74" spans="1:8" ht="15" thickBot="1" x14ac:dyDescent="0.35">
      <c r="A74" s="11">
        <v>1</v>
      </c>
      <c r="B74" s="12">
        <v>2</v>
      </c>
      <c r="C74" s="13">
        <v>3</v>
      </c>
      <c r="D74" s="110"/>
      <c r="E74" s="111">
        <v>5</v>
      </c>
    </row>
    <row r="75" spans="1:8" ht="26.25" customHeight="1" thickBot="1" x14ac:dyDescent="0.35">
      <c r="A75" s="15"/>
      <c r="B75" s="16" t="s">
        <v>215</v>
      </c>
      <c r="C75" s="17"/>
      <c r="D75" s="18">
        <f>+D76+D77</f>
        <v>10459924.819999998</v>
      </c>
      <c r="E75" s="112">
        <v>10459924.82</v>
      </c>
    </row>
    <row r="76" spans="1:8" ht="26.25" customHeight="1" thickBot="1" x14ac:dyDescent="0.35">
      <c r="A76" s="31">
        <v>900</v>
      </c>
      <c r="B76" s="32" t="s">
        <v>216</v>
      </c>
      <c r="C76" s="33"/>
      <c r="D76" s="88">
        <v>10459924.819999998</v>
      </c>
      <c r="E76" s="113">
        <v>10459924.82</v>
      </c>
    </row>
    <row r="77" spans="1:8" ht="26.25" customHeight="1" thickBot="1" x14ac:dyDescent="0.35">
      <c r="A77" s="25">
        <v>901</v>
      </c>
      <c r="B77" s="26" t="s">
        <v>217</v>
      </c>
      <c r="C77" s="27"/>
      <c r="D77" s="88">
        <v>0</v>
      </c>
      <c r="E77" s="114">
        <v>0</v>
      </c>
      <c r="G77" s="38"/>
    </row>
    <row r="78" spans="1:8" ht="26.25" customHeight="1" thickBot="1" x14ac:dyDescent="0.35">
      <c r="A78" s="15"/>
      <c r="B78" s="16" t="s">
        <v>218</v>
      </c>
      <c r="C78" s="17"/>
      <c r="D78" s="115">
        <f>+D79+D80+D85+D86+D87</f>
        <v>2161653.7196200108</v>
      </c>
      <c r="E78" s="112">
        <v>-936916.20000000671</v>
      </c>
    </row>
    <row r="79" spans="1:8" ht="26.25" customHeight="1" thickBot="1" x14ac:dyDescent="0.35">
      <c r="A79" s="31">
        <v>910</v>
      </c>
      <c r="B79" s="32" t="s">
        <v>219</v>
      </c>
      <c r="C79" s="33"/>
      <c r="D79" s="88">
        <f>+'[3]Napomene BS'!D99</f>
        <v>0</v>
      </c>
      <c r="E79" s="113">
        <v>0</v>
      </c>
    </row>
    <row r="80" spans="1:8" ht="26.25" customHeight="1" thickBot="1" x14ac:dyDescent="0.35">
      <c r="A80" s="25">
        <v>911</v>
      </c>
      <c r="B80" s="26" t="s">
        <v>220</v>
      </c>
      <c r="C80" s="27"/>
      <c r="D80" s="88">
        <f>+D81+D82+D83+D84</f>
        <v>0</v>
      </c>
      <c r="E80" s="114">
        <v>0</v>
      </c>
    </row>
    <row r="81" spans="1:8" ht="26.25" customHeight="1" thickBot="1" x14ac:dyDescent="0.35">
      <c r="A81" s="15"/>
      <c r="B81" s="116" t="s">
        <v>221</v>
      </c>
      <c r="C81" s="17"/>
      <c r="D81" s="88">
        <f>+'[3]Napomene BS'!D101</f>
        <v>0</v>
      </c>
      <c r="E81" s="117">
        <v>0</v>
      </c>
    </row>
    <row r="82" spans="1:8" ht="26.25" customHeight="1" thickBot="1" x14ac:dyDescent="0.35">
      <c r="A82" s="15"/>
      <c r="B82" s="116" t="s">
        <v>222</v>
      </c>
      <c r="C82" s="17"/>
      <c r="D82" s="88">
        <f>+'[3]Napomene BS'!D102</f>
        <v>0</v>
      </c>
      <c r="E82" s="117">
        <v>0</v>
      </c>
    </row>
    <row r="83" spans="1:8" ht="26.25" customHeight="1" thickBot="1" x14ac:dyDescent="0.35">
      <c r="A83" s="15"/>
      <c r="B83" s="116" t="s">
        <v>223</v>
      </c>
      <c r="C83" s="17"/>
      <c r="D83" s="88">
        <f>+'[3]Napomene BS'!D103</f>
        <v>0</v>
      </c>
      <c r="E83" s="117">
        <v>0</v>
      </c>
      <c r="G83" s="38"/>
    </row>
    <row r="84" spans="1:8" ht="26.25" customHeight="1" thickBot="1" x14ac:dyDescent="0.35">
      <c r="A84" s="15"/>
      <c r="B84" s="116" t="s">
        <v>224</v>
      </c>
      <c r="C84" s="17"/>
      <c r="D84" s="88">
        <f>+'[3]Napomene BS'!D104</f>
        <v>0</v>
      </c>
      <c r="E84" s="117">
        <v>0</v>
      </c>
    </row>
    <row r="85" spans="1:8" ht="26.25" customHeight="1" thickBot="1" x14ac:dyDescent="0.35">
      <c r="A85" s="31">
        <v>919</v>
      </c>
      <c r="B85" s="32" t="s">
        <v>225</v>
      </c>
      <c r="C85" s="33"/>
      <c r="D85" s="88">
        <f>+'[3]Napomene BS'!D105</f>
        <v>0</v>
      </c>
      <c r="E85" s="113">
        <v>0</v>
      </c>
    </row>
    <row r="86" spans="1:8" ht="26.25" customHeight="1" thickBot="1" x14ac:dyDescent="0.35">
      <c r="A86" s="25" t="s">
        <v>226</v>
      </c>
      <c r="B86" s="26" t="s">
        <v>227</v>
      </c>
      <c r="C86" s="27"/>
      <c r="D86" s="68">
        <v>54788.790000000095</v>
      </c>
      <c r="E86" s="114">
        <v>895195.26</v>
      </c>
      <c r="G86" s="38"/>
      <c r="H86" s="4"/>
    </row>
    <row r="87" spans="1:8" ht="26.25" customHeight="1" thickBot="1" x14ac:dyDescent="0.35">
      <c r="A87" s="15"/>
      <c r="B87" s="21" t="s">
        <v>228</v>
      </c>
      <c r="C87" s="17"/>
      <c r="D87" s="22">
        <v>2106864.9296200108</v>
      </c>
      <c r="E87" s="117">
        <v>-1832111.4600000067</v>
      </c>
      <c r="G87" s="38"/>
    </row>
    <row r="88" spans="1:8" ht="26.25" customHeight="1" thickBot="1" x14ac:dyDescent="0.35">
      <c r="A88" s="31" t="s">
        <v>229</v>
      </c>
      <c r="B88" s="32" t="s">
        <v>230</v>
      </c>
      <c r="C88" s="33"/>
      <c r="D88" s="88">
        <v>-1832111.46</v>
      </c>
      <c r="E88" s="113">
        <v>-2476884.2999999998</v>
      </c>
    </row>
    <row r="89" spans="1:8" ht="26.25" customHeight="1" thickBot="1" x14ac:dyDescent="0.35">
      <c r="A89" s="25" t="s">
        <v>231</v>
      </c>
      <c r="B89" s="26" t="s">
        <v>232</v>
      </c>
      <c r="C89" s="27"/>
      <c r="D89" s="68">
        <v>3938976.3896200107</v>
      </c>
      <c r="E89" s="114">
        <v>644772.8399999931</v>
      </c>
    </row>
    <row r="90" spans="1:8" ht="26.25" customHeight="1" thickBot="1" x14ac:dyDescent="0.35">
      <c r="A90" s="15"/>
      <c r="B90" s="16" t="s">
        <v>233</v>
      </c>
      <c r="C90" s="17"/>
      <c r="D90" s="18">
        <f>+D91+D98+D103</f>
        <v>29629129.729999997</v>
      </c>
      <c r="E90" s="112">
        <v>31029155.710000001</v>
      </c>
    </row>
    <row r="91" spans="1:8" ht="26.25" customHeight="1" thickBot="1" x14ac:dyDescent="0.35">
      <c r="A91" s="15"/>
      <c r="B91" s="21" t="s">
        <v>234</v>
      </c>
      <c r="C91" s="17"/>
      <c r="D91" s="22">
        <f>+D92+D93+D94+D95+D96+D97</f>
        <v>28520467.579999998</v>
      </c>
      <c r="E91" s="117">
        <v>30092718.84</v>
      </c>
      <c r="G91" s="30"/>
    </row>
    <row r="92" spans="1:8" ht="26.25" customHeight="1" thickBot="1" x14ac:dyDescent="0.35">
      <c r="A92" s="25">
        <v>980</v>
      </c>
      <c r="B92" s="26" t="s">
        <v>235</v>
      </c>
      <c r="C92" s="27"/>
      <c r="D92" s="68">
        <v>13054411.310000001</v>
      </c>
      <c r="E92" s="114">
        <v>13103913.24</v>
      </c>
      <c r="G92" s="30"/>
    </row>
    <row r="93" spans="1:8" ht="26.25" customHeight="1" thickBot="1" x14ac:dyDescent="0.35">
      <c r="A93" s="20">
        <v>982</v>
      </c>
      <c r="B93" s="116" t="s">
        <v>236</v>
      </c>
      <c r="C93" s="17"/>
      <c r="D93" s="68">
        <v>6188842.9399999995</v>
      </c>
      <c r="E93" s="117">
        <v>6911863.75</v>
      </c>
    </row>
    <row r="94" spans="1:8" ht="26.25" customHeight="1" thickBot="1" x14ac:dyDescent="0.35">
      <c r="A94" s="31">
        <v>983</v>
      </c>
      <c r="B94" s="32" t="s">
        <v>237</v>
      </c>
      <c r="C94" s="33"/>
      <c r="D94" s="68">
        <v>7678587.9399999995</v>
      </c>
      <c r="E94" s="113">
        <v>8663426.9299999997</v>
      </c>
    </row>
    <row r="95" spans="1:8" ht="26.25" customHeight="1" thickBot="1" x14ac:dyDescent="0.35">
      <c r="A95" s="31">
        <v>984</v>
      </c>
      <c r="B95" s="32" t="s">
        <v>238</v>
      </c>
      <c r="C95" s="33"/>
      <c r="D95" s="68">
        <v>1327316.42</v>
      </c>
      <c r="E95" s="113">
        <v>1288635.8999999999</v>
      </c>
    </row>
    <row r="96" spans="1:8" ht="26.25" customHeight="1" thickBot="1" x14ac:dyDescent="0.35">
      <c r="A96" s="31">
        <v>985</v>
      </c>
      <c r="B96" s="32" t="s">
        <v>239</v>
      </c>
      <c r="C96" s="33"/>
      <c r="D96" s="68">
        <v>15982.490000000002</v>
      </c>
      <c r="E96" s="113">
        <v>15726.7</v>
      </c>
    </row>
    <row r="97" spans="1:7" ht="26.25" customHeight="1" thickBot="1" x14ac:dyDescent="0.35">
      <c r="A97" s="31" t="s">
        <v>240</v>
      </c>
      <c r="B97" s="32" t="s">
        <v>241</v>
      </c>
      <c r="C97" s="33"/>
      <c r="D97" s="68">
        <v>255326.47999999998</v>
      </c>
      <c r="E97" s="113">
        <v>109152.32000000001</v>
      </c>
    </row>
    <row r="98" spans="1:7" ht="26.25" customHeight="1" thickBot="1" x14ac:dyDescent="0.35">
      <c r="A98" s="52"/>
      <c r="B98" s="32" t="s">
        <v>242</v>
      </c>
      <c r="C98" s="33"/>
      <c r="D98" s="88">
        <v>0</v>
      </c>
      <c r="E98" s="113">
        <v>0</v>
      </c>
    </row>
    <row r="99" spans="1:7" ht="26.25" customHeight="1" thickBot="1" x14ac:dyDescent="0.35">
      <c r="A99" s="31">
        <v>970</v>
      </c>
      <c r="B99" s="32" t="s">
        <v>243</v>
      </c>
      <c r="C99" s="33"/>
      <c r="D99" s="88">
        <v>0</v>
      </c>
      <c r="E99" s="113">
        <v>0</v>
      </c>
    </row>
    <row r="100" spans="1:7" ht="26.25" customHeight="1" thickBot="1" x14ac:dyDescent="0.35">
      <c r="A100" s="31">
        <v>971</v>
      </c>
      <c r="B100" s="32" t="s">
        <v>244</v>
      </c>
      <c r="C100" s="33"/>
      <c r="D100" s="88">
        <v>0</v>
      </c>
      <c r="E100" s="113">
        <v>0</v>
      </c>
    </row>
    <row r="101" spans="1:7" ht="26.25" customHeight="1" thickBot="1" x14ac:dyDescent="0.35">
      <c r="A101" s="104">
        <v>972973</v>
      </c>
      <c r="B101" s="32" t="s">
        <v>245</v>
      </c>
      <c r="C101" s="33"/>
      <c r="D101" s="88">
        <v>0</v>
      </c>
      <c r="E101" s="113">
        <v>0</v>
      </c>
    </row>
    <row r="102" spans="1:7" ht="26.25" customHeight="1" thickBot="1" x14ac:dyDescent="0.35">
      <c r="A102" s="25">
        <v>974</v>
      </c>
      <c r="B102" s="26" t="s">
        <v>246</v>
      </c>
      <c r="C102" s="27"/>
      <c r="D102" s="68">
        <v>0</v>
      </c>
      <c r="E102" s="114">
        <v>0</v>
      </c>
    </row>
    <row r="103" spans="1:7" ht="26.25" customHeight="1" thickBot="1" x14ac:dyDescent="0.35">
      <c r="A103" s="15"/>
      <c r="B103" s="21" t="s">
        <v>247</v>
      </c>
      <c r="C103" s="17"/>
      <c r="D103" s="22">
        <v>1108662.1499999999</v>
      </c>
      <c r="E103" s="117">
        <v>936436.87000000011</v>
      </c>
    </row>
    <row r="104" spans="1:7" ht="26.25" customHeight="1" thickBot="1" x14ac:dyDescent="0.35">
      <c r="A104" s="31">
        <v>960</v>
      </c>
      <c r="B104" s="32" t="s">
        <v>248</v>
      </c>
      <c r="C104" s="33"/>
      <c r="D104" s="88">
        <v>813011.53</v>
      </c>
      <c r="E104" s="113">
        <v>574205.07000000007</v>
      </c>
    </row>
    <row r="105" spans="1:7" ht="26.25" customHeight="1" thickBot="1" x14ac:dyDescent="0.35">
      <c r="A105" s="25" t="s">
        <v>249</v>
      </c>
      <c r="B105" s="26" t="s">
        <v>250</v>
      </c>
      <c r="C105" s="27"/>
      <c r="D105" s="68">
        <v>295650.62</v>
      </c>
      <c r="E105" s="114">
        <v>362231.8</v>
      </c>
    </row>
    <row r="106" spans="1:7" ht="26.25" customHeight="1" thickBot="1" x14ac:dyDescent="0.35">
      <c r="A106" s="15"/>
      <c r="B106" s="16" t="s">
        <v>251</v>
      </c>
      <c r="C106" s="17"/>
      <c r="D106" s="18">
        <f>+D107+D108+D109+D110+D111+D112+D113</f>
        <v>5792830.3203799985</v>
      </c>
      <c r="E106" s="112">
        <v>5770190.75</v>
      </c>
    </row>
    <row r="107" spans="1:7" ht="26.25" customHeight="1" thickBot="1" x14ac:dyDescent="0.35">
      <c r="A107" s="31">
        <v>22</v>
      </c>
      <c r="B107" s="32" t="s">
        <v>252</v>
      </c>
      <c r="C107" s="33"/>
      <c r="D107" s="88">
        <v>227680.54999999976</v>
      </c>
      <c r="E107" s="113">
        <v>245456.45000000056</v>
      </c>
    </row>
    <row r="108" spans="1:7" ht="26.25" customHeight="1" thickBot="1" x14ac:dyDescent="0.35">
      <c r="A108" s="31">
        <v>23</v>
      </c>
      <c r="B108" s="32" t="s">
        <v>253</v>
      </c>
      <c r="C108" s="33"/>
      <c r="D108" s="88">
        <v>2374686.8699999992</v>
      </c>
      <c r="E108" s="113">
        <v>2535244.8299999996</v>
      </c>
    </row>
    <row r="109" spans="1:7" ht="26.25" customHeight="1" thickBot="1" x14ac:dyDescent="0.35">
      <c r="A109" s="31">
        <v>24</v>
      </c>
      <c r="B109" s="32" t="s">
        <v>254</v>
      </c>
      <c r="C109" s="33"/>
      <c r="D109" s="88">
        <v>1439716.67</v>
      </c>
      <c r="E109" s="113">
        <v>1419538.17</v>
      </c>
    </row>
    <row r="110" spans="1:7" ht="26.25" customHeight="1" thickBot="1" x14ac:dyDescent="0.35">
      <c r="A110" s="31">
        <v>25</v>
      </c>
      <c r="B110" s="32" t="s">
        <v>255</v>
      </c>
      <c r="C110" s="33"/>
      <c r="D110" s="88">
        <v>373520.73</v>
      </c>
      <c r="E110" s="113">
        <v>391785.93999999948</v>
      </c>
    </row>
    <row r="111" spans="1:7" ht="26.25" customHeight="1" thickBot="1" x14ac:dyDescent="0.35">
      <c r="A111" s="31">
        <v>26</v>
      </c>
      <c r="B111" s="32" t="s">
        <v>256</v>
      </c>
      <c r="C111" s="33"/>
      <c r="D111" s="88">
        <v>0</v>
      </c>
      <c r="E111" s="113"/>
      <c r="G111" s="4"/>
    </row>
    <row r="112" spans="1:7" ht="26.25" customHeight="1" thickBot="1" x14ac:dyDescent="0.35">
      <c r="A112" s="31">
        <v>21</v>
      </c>
      <c r="B112" s="32" t="s">
        <v>257</v>
      </c>
      <c r="C112" s="33"/>
      <c r="D112" s="88">
        <v>679.45999999999867</v>
      </c>
      <c r="E112" s="113">
        <v>18123.55999999963</v>
      </c>
      <c r="G112" s="94"/>
    </row>
    <row r="113" spans="1:10" ht="26.25" customHeight="1" thickBot="1" x14ac:dyDescent="0.35">
      <c r="A113" s="25" t="s">
        <v>258</v>
      </c>
      <c r="B113" s="26" t="s">
        <v>259</v>
      </c>
      <c r="C113" s="27"/>
      <c r="D113" s="88">
        <v>1376546.0403800004</v>
      </c>
      <c r="E113" s="113">
        <v>1160041.8000000003</v>
      </c>
      <c r="G113" s="94"/>
    </row>
    <row r="114" spans="1:10" ht="26.25" customHeight="1" thickBot="1" x14ac:dyDescent="0.35">
      <c r="A114" s="46"/>
      <c r="B114" s="64" t="s">
        <v>260</v>
      </c>
      <c r="C114" s="27"/>
      <c r="D114" s="48">
        <f>+D115+D116+D117+D118</f>
        <v>4159162.63</v>
      </c>
      <c r="E114" s="118">
        <v>6052367.9400000004</v>
      </c>
      <c r="G114" s="94"/>
    </row>
    <row r="115" spans="1:10" ht="26.25" customHeight="1" thickBot="1" x14ac:dyDescent="0.35">
      <c r="A115" s="40">
        <v>950951</v>
      </c>
      <c r="B115" s="100" t="s">
        <v>261</v>
      </c>
      <c r="C115" s="101"/>
      <c r="D115" s="68">
        <v>3567669.53</v>
      </c>
      <c r="E115" s="119">
        <v>5104623.95</v>
      </c>
      <c r="G115" s="94"/>
    </row>
    <row r="116" spans="1:10" ht="26.25" customHeight="1" thickBot="1" x14ac:dyDescent="0.35">
      <c r="A116" s="20">
        <v>954</v>
      </c>
      <c r="B116" s="32" t="s">
        <v>262</v>
      </c>
      <c r="C116" s="33"/>
      <c r="D116" s="68">
        <v>0</v>
      </c>
      <c r="E116" s="113">
        <v>0</v>
      </c>
      <c r="G116" s="94"/>
    </row>
    <row r="117" spans="1:10" ht="26.25" customHeight="1" thickBot="1" x14ac:dyDescent="0.35">
      <c r="A117" s="40">
        <v>952953955956</v>
      </c>
      <c r="B117" s="32" t="s">
        <v>263</v>
      </c>
      <c r="C117" s="33"/>
      <c r="D117" s="68">
        <v>150899.71999999997</v>
      </c>
      <c r="E117" s="113">
        <v>449464.44</v>
      </c>
      <c r="G117" s="90"/>
    </row>
    <row r="118" spans="1:10" ht="26.25" customHeight="1" thickBot="1" x14ac:dyDescent="0.35">
      <c r="A118" s="20">
        <v>957</v>
      </c>
      <c r="B118" s="32" t="s">
        <v>264</v>
      </c>
      <c r="C118" s="33"/>
      <c r="D118" s="68">
        <v>440593.38</v>
      </c>
      <c r="E118" s="113">
        <v>498279.55000000005</v>
      </c>
      <c r="G118" s="90"/>
    </row>
    <row r="119" spans="1:10" ht="26.25" customHeight="1" thickBot="1" x14ac:dyDescent="0.35">
      <c r="A119" s="25">
        <v>969</v>
      </c>
      <c r="B119" s="47" t="s">
        <v>265</v>
      </c>
      <c r="C119" s="27"/>
      <c r="D119" s="68"/>
      <c r="E119" s="114"/>
    </row>
    <row r="120" spans="1:10" ht="26.25" customHeight="1" thickBot="1" x14ac:dyDescent="0.35">
      <c r="A120" s="46"/>
      <c r="B120" s="47" t="s">
        <v>266</v>
      </c>
      <c r="C120" s="27"/>
      <c r="D120" s="48">
        <f>+D119+D114+D106+D90+D78+D75</f>
        <v>52202701.220000006</v>
      </c>
      <c r="E120" s="48">
        <v>52374723.020000003</v>
      </c>
      <c r="F120" s="4"/>
      <c r="G120" s="4"/>
      <c r="H120" s="4"/>
    </row>
    <row r="121" spans="1:10" x14ac:dyDescent="0.3">
      <c r="H121" s="4"/>
      <c r="J121" s="4"/>
    </row>
    <row r="122" spans="1:10" ht="15.6" x14ac:dyDescent="0.3">
      <c r="A122" s="75"/>
      <c r="B122" s="72"/>
      <c r="C122" s="72"/>
      <c r="D122" s="74"/>
      <c r="E122" s="120"/>
    </row>
    <row r="123" spans="1:10" ht="15.6" x14ac:dyDescent="0.3">
      <c r="A123" s="69" t="s">
        <v>132</v>
      </c>
      <c r="B123" s="194" t="s">
        <v>267</v>
      </c>
      <c r="C123" s="194"/>
      <c r="D123" s="121" t="s">
        <v>268</v>
      </c>
      <c r="E123" s="120"/>
      <c r="H123" s="4"/>
    </row>
    <row r="124" spans="1:10" ht="15.6" x14ac:dyDescent="0.3">
      <c r="A124" s="71" t="s">
        <v>269</v>
      </c>
      <c r="B124" s="72"/>
      <c r="C124" s="72"/>
      <c r="D124" s="5" t="s">
        <v>135</v>
      </c>
      <c r="E124" s="120"/>
      <c r="J124" s="4"/>
    </row>
    <row r="125" spans="1:10" ht="15.6" x14ac:dyDescent="0.3">
      <c r="A125" s="73"/>
      <c r="B125" s="72"/>
      <c r="C125" s="72"/>
      <c r="D125" s="74"/>
      <c r="E125" s="120"/>
    </row>
    <row r="126" spans="1:10" ht="15.6" x14ac:dyDescent="0.3">
      <c r="A126" s="75"/>
      <c r="B126" s="72"/>
      <c r="C126" s="72"/>
      <c r="D126" s="74"/>
      <c r="E126" s="120"/>
    </row>
    <row r="127" spans="1:10" ht="15.6" x14ac:dyDescent="0.3">
      <c r="A127" s="122" t="s">
        <v>136</v>
      </c>
      <c r="B127" s="76"/>
      <c r="C127" s="72"/>
      <c r="D127" s="74"/>
      <c r="E127" s="123" t="s">
        <v>137</v>
      </c>
    </row>
    <row r="128" spans="1:10" ht="15.6" x14ac:dyDescent="0.3">
      <c r="A128" s="124"/>
      <c r="B128" s="72"/>
      <c r="C128" s="72"/>
      <c r="D128" s="74"/>
      <c r="E128" s="125"/>
    </row>
    <row r="129" spans="1:1" x14ac:dyDescent="0.3">
      <c r="A129" s="3"/>
    </row>
    <row r="130" spans="1:1" x14ac:dyDescent="0.3">
      <c r="A130" s="126"/>
    </row>
    <row r="131" spans="1:1" x14ac:dyDescent="0.3">
      <c r="A131" s="127"/>
    </row>
    <row r="132" spans="1:1" x14ac:dyDescent="0.3">
      <c r="A132" s="127"/>
    </row>
  </sheetData>
  <mergeCells count="18">
    <mergeCell ref="A6:B6"/>
    <mergeCell ref="B10:D10"/>
    <mergeCell ref="B12:D12"/>
    <mergeCell ref="A14:E14"/>
    <mergeCell ref="A15:A17"/>
    <mergeCell ref="B15:B17"/>
    <mergeCell ref="C15:C17"/>
    <mergeCell ref="D15:E15"/>
    <mergeCell ref="D16:D17"/>
    <mergeCell ref="E16:E17"/>
    <mergeCell ref="B123:C123"/>
    <mergeCell ref="A68:E70"/>
    <mergeCell ref="A71:A73"/>
    <mergeCell ref="B71:B73"/>
    <mergeCell ref="C71:C73"/>
    <mergeCell ref="D71:E71"/>
    <mergeCell ref="D72:D73"/>
    <mergeCell ref="E72:E73"/>
  </mergeCells>
  <pageMargins left="0.7" right="0.7" top="0.75" bottom="0.75" header="0.3" footer="0.3"/>
  <pageSetup scale="69" fitToHeight="0" orientation="portrait" r:id="rId1"/>
  <rowBreaks count="3" manualBreakCount="3">
    <brk id="37" max="4" man="1"/>
    <brk id="67" max="4" man="1"/>
    <brk id="10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538A-0427-456F-87A9-BCE00554C5CB}">
  <dimension ref="A6:I143"/>
  <sheetViews>
    <sheetView view="pageBreakPreview" zoomScaleSheetLayoutView="100" workbookViewId="0">
      <selection activeCell="D19" sqref="D19:E123"/>
    </sheetView>
  </sheetViews>
  <sheetFormatPr defaultColWidth="9.109375" defaultRowHeight="14.4" x14ac:dyDescent="0.3"/>
  <cols>
    <col min="1" max="1" width="27.6640625" style="3" customWidth="1"/>
    <col min="2" max="2" width="30" style="3" customWidth="1"/>
    <col min="3" max="3" width="14.6640625" style="3" customWidth="1"/>
    <col min="4" max="4" width="21.44140625" style="4" customWidth="1"/>
    <col min="5" max="5" width="24.88671875" style="7" customWidth="1"/>
    <col min="6" max="6" width="18.109375" style="3" bestFit="1" customWidth="1"/>
    <col min="7" max="7" width="12" style="3" customWidth="1"/>
    <col min="8" max="8" width="14.6640625" style="3" bestFit="1" customWidth="1"/>
    <col min="9" max="256" width="9.109375" style="3"/>
    <col min="257" max="257" width="27.6640625" style="3" customWidth="1"/>
    <col min="258" max="258" width="30" style="3" customWidth="1"/>
    <col min="259" max="259" width="14.6640625" style="3" customWidth="1"/>
    <col min="260" max="260" width="21.44140625" style="3" customWidth="1"/>
    <col min="261" max="261" width="24.88671875" style="3" customWidth="1"/>
    <col min="262" max="262" width="18.109375" style="3" bestFit="1" customWidth="1"/>
    <col min="263" max="263" width="12" style="3" customWidth="1"/>
    <col min="264" max="264" width="14.6640625" style="3" bestFit="1" customWidth="1"/>
    <col min="265" max="512" width="9.109375" style="3"/>
    <col min="513" max="513" width="27.6640625" style="3" customWidth="1"/>
    <col min="514" max="514" width="30" style="3" customWidth="1"/>
    <col min="515" max="515" width="14.6640625" style="3" customWidth="1"/>
    <col min="516" max="516" width="21.44140625" style="3" customWidth="1"/>
    <col min="517" max="517" width="24.88671875" style="3" customWidth="1"/>
    <col min="518" max="518" width="18.109375" style="3" bestFit="1" customWidth="1"/>
    <col min="519" max="519" width="12" style="3" customWidth="1"/>
    <col min="520" max="520" width="14.6640625" style="3" bestFit="1" customWidth="1"/>
    <col min="521" max="768" width="9.109375" style="3"/>
    <col min="769" max="769" width="27.6640625" style="3" customWidth="1"/>
    <col min="770" max="770" width="30" style="3" customWidth="1"/>
    <col min="771" max="771" width="14.6640625" style="3" customWidth="1"/>
    <col min="772" max="772" width="21.44140625" style="3" customWidth="1"/>
    <col min="773" max="773" width="24.88671875" style="3" customWidth="1"/>
    <col min="774" max="774" width="18.109375" style="3" bestFit="1" customWidth="1"/>
    <col min="775" max="775" width="12" style="3" customWidth="1"/>
    <col min="776" max="776" width="14.6640625" style="3" bestFit="1" customWidth="1"/>
    <col min="777" max="1024" width="9.109375" style="3"/>
    <col min="1025" max="1025" width="27.6640625" style="3" customWidth="1"/>
    <col min="1026" max="1026" width="30" style="3" customWidth="1"/>
    <col min="1027" max="1027" width="14.6640625" style="3" customWidth="1"/>
    <col min="1028" max="1028" width="21.44140625" style="3" customWidth="1"/>
    <col min="1029" max="1029" width="24.88671875" style="3" customWidth="1"/>
    <col min="1030" max="1030" width="18.109375" style="3" bestFit="1" customWidth="1"/>
    <col min="1031" max="1031" width="12" style="3" customWidth="1"/>
    <col min="1032" max="1032" width="14.6640625" style="3" bestFit="1" customWidth="1"/>
    <col min="1033" max="1280" width="9.109375" style="3"/>
    <col min="1281" max="1281" width="27.6640625" style="3" customWidth="1"/>
    <col min="1282" max="1282" width="30" style="3" customWidth="1"/>
    <col min="1283" max="1283" width="14.6640625" style="3" customWidth="1"/>
    <col min="1284" max="1284" width="21.44140625" style="3" customWidth="1"/>
    <col min="1285" max="1285" width="24.88671875" style="3" customWidth="1"/>
    <col min="1286" max="1286" width="18.109375" style="3" bestFit="1" customWidth="1"/>
    <col min="1287" max="1287" width="12" style="3" customWidth="1"/>
    <col min="1288" max="1288" width="14.6640625" style="3" bestFit="1" customWidth="1"/>
    <col min="1289" max="1536" width="9.109375" style="3"/>
    <col min="1537" max="1537" width="27.6640625" style="3" customWidth="1"/>
    <col min="1538" max="1538" width="30" style="3" customWidth="1"/>
    <col min="1539" max="1539" width="14.6640625" style="3" customWidth="1"/>
    <col min="1540" max="1540" width="21.44140625" style="3" customWidth="1"/>
    <col min="1541" max="1541" width="24.88671875" style="3" customWidth="1"/>
    <col min="1542" max="1542" width="18.109375" style="3" bestFit="1" customWidth="1"/>
    <col min="1543" max="1543" width="12" style="3" customWidth="1"/>
    <col min="1544" max="1544" width="14.6640625" style="3" bestFit="1" customWidth="1"/>
    <col min="1545" max="1792" width="9.109375" style="3"/>
    <col min="1793" max="1793" width="27.6640625" style="3" customWidth="1"/>
    <col min="1794" max="1794" width="30" style="3" customWidth="1"/>
    <col min="1795" max="1795" width="14.6640625" style="3" customWidth="1"/>
    <col min="1796" max="1796" width="21.44140625" style="3" customWidth="1"/>
    <col min="1797" max="1797" width="24.88671875" style="3" customWidth="1"/>
    <col min="1798" max="1798" width="18.109375" style="3" bestFit="1" customWidth="1"/>
    <col min="1799" max="1799" width="12" style="3" customWidth="1"/>
    <col min="1800" max="1800" width="14.6640625" style="3" bestFit="1" customWidth="1"/>
    <col min="1801" max="2048" width="9.109375" style="3"/>
    <col min="2049" max="2049" width="27.6640625" style="3" customWidth="1"/>
    <col min="2050" max="2050" width="30" style="3" customWidth="1"/>
    <col min="2051" max="2051" width="14.6640625" style="3" customWidth="1"/>
    <col min="2052" max="2052" width="21.44140625" style="3" customWidth="1"/>
    <col min="2053" max="2053" width="24.88671875" style="3" customWidth="1"/>
    <col min="2054" max="2054" width="18.109375" style="3" bestFit="1" customWidth="1"/>
    <col min="2055" max="2055" width="12" style="3" customWidth="1"/>
    <col min="2056" max="2056" width="14.6640625" style="3" bestFit="1" customWidth="1"/>
    <col min="2057" max="2304" width="9.109375" style="3"/>
    <col min="2305" max="2305" width="27.6640625" style="3" customWidth="1"/>
    <col min="2306" max="2306" width="30" style="3" customWidth="1"/>
    <col min="2307" max="2307" width="14.6640625" style="3" customWidth="1"/>
    <col min="2308" max="2308" width="21.44140625" style="3" customWidth="1"/>
    <col min="2309" max="2309" width="24.88671875" style="3" customWidth="1"/>
    <col min="2310" max="2310" width="18.109375" style="3" bestFit="1" customWidth="1"/>
    <col min="2311" max="2311" width="12" style="3" customWidth="1"/>
    <col min="2312" max="2312" width="14.6640625" style="3" bestFit="1" customWidth="1"/>
    <col min="2313" max="2560" width="9.109375" style="3"/>
    <col min="2561" max="2561" width="27.6640625" style="3" customWidth="1"/>
    <col min="2562" max="2562" width="30" style="3" customWidth="1"/>
    <col min="2563" max="2563" width="14.6640625" style="3" customWidth="1"/>
    <col min="2564" max="2564" width="21.44140625" style="3" customWidth="1"/>
    <col min="2565" max="2565" width="24.88671875" style="3" customWidth="1"/>
    <col min="2566" max="2566" width="18.109375" style="3" bestFit="1" customWidth="1"/>
    <col min="2567" max="2567" width="12" style="3" customWidth="1"/>
    <col min="2568" max="2568" width="14.6640625" style="3" bestFit="1" customWidth="1"/>
    <col min="2569" max="2816" width="9.109375" style="3"/>
    <col min="2817" max="2817" width="27.6640625" style="3" customWidth="1"/>
    <col min="2818" max="2818" width="30" style="3" customWidth="1"/>
    <col min="2819" max="2819" width="14.6640625" style="3" customWidth="1"/>
    <col min="2820" max="2820" width="21.44140625" style="3" customWidth="1"/>
    <col min="2821" max="2821" width="24.88671875" style="3" customWidth="1"/>
    <col min="2822" max="2822" width="18.109375" style="3" bestFit="1" customWidth="1"/>
    <col min="2823" max="2823" width="12" style="3" customWidth="1"/>
    <col min="2824" max="2824" width="14.6640625" style="3" bestFit="1" customWidth="1"/>
    <col min="2825" max="3072" width="9.109375" style="3"/>
    <col min="3073" max="3073" width="27.6640625" style="3" customWidth="1"/>
    <col min="3074" max="3074" width="30" style="3" customWidth="1"/>
    <col min="3075" max="3075" width="14.6640625" style="3" customWidth="1"/>
    <col min="3076" max="3076" width="21.44140625" style="3" customWidth="1"/>
    <col min="3077" max="3077" width="24.88671875" style="3" customWidth="1"/>
    <col min="3078" max="3078" width="18.109375" style="3" bestFit="1" customWidth="1"/>
    <col min="3079" max="3079" width="12" style="3" customWidth="1"/>
    <col min="3080" max="3080" width="14.6640625" style="3" bestFit="1" customWidth="1"/>
    <col min="3081" max="3328" width="9.109375" style="3"/>
    <col min="3329" max="3329" width="27.6640625" style="3" customWidth="1"/>
    <col min="3330" max="3330" width="30" style="3" customWidth="1"/>
    <col min="3331" max="3331" width="14.6640625" style="3" customWidth="1"/>
    <col min="3332" max="3332" width="21.44140625" style="3" customWidth="1"/>
    <col min="3333" max="3333" width="24.88671875" style="3" customWidth="1"/>
    <col min="3334" max="3334" width="18.109375" style="3" bestFit="1" customWidth="1"/>
    <col min="3335" max="3335" width="12" style="3" customWidth="1"/>
    <col min="3336" max="3336" width="14.6640625" style="3" bestFit="1" customWidth="1"/>
    <col min="3337" max="3584" width="9.109375" style="3"/>
    <col min="3585" max="3585" width="27.6640625" style="3" customWidth="1"/>
    <col min="3586" max="3586" width="30" style="3" customWidth="1"/>
    <col min="3587" max="3587" width="14.6640625" style="3" customWidth="1"/>
    <col min="3588" max="3588" width="21.44140625" style="3" customWidth="1"/>
    <col min="3589" max="3589" width="24.88671875" style="3" customWidth="1"/>
    <col min="3590" max="3590" width="18.109375" style="3" bestFit="1" customWidth="1"/>
    <col min="3591" max="3591" width="12" style="3" customWidth="1"/>
    <col min="3592" max="3592" width="14.6640625" style="3" bestFit="1" customWidth="1"/>
    <col min="3593" max="3840" width="9.109375" style="3"/>
    <col min="3841" max="3841" width="27.6640625" style="3" customWidth="1"/>
    <col min="3842" max="3842" width="30" style="3" customWidth="1"/>
    <col min="3843" max="3843" width="14.6640625" style="3" customWidth="1"/>
    <col min="3844" max="3844" width="21.44140625" style="3" customWidth="1"/>
    <col min="3845" max="3845" width="24.88671875" style="3" customWidth="1"/>
    <col min="3846" max="3846" width="18.109375" style="3" bestFit="1" customWidth="1"/>
    <col min="3847" max="3847" width="12" style="3" customWidth="1"/>
    <col min="3848" max="3848" width="14.6640625" style="3" bestFit="1" customWidth="1"/>
    <col min="3849" max="4096" width="9.109375" style="3"/>
    <col min="4097" max="4097" width="27.6640625" style="3" customWidth="1"/>
    <col min="4098" max="4098" width="30" style="3" customWidth="1"/>
    <col min="4099" max="4099" width="14.6640625" style="3" customWidth="1"/>
    <col min="4100" max="4100" width="21.44140625" style="3" customWidth="1"/>
    <col min="4101" max="4101" width="24.88671875" style="3" customWidth="1"/>
    <col min="4102" max="4102" width="18.109375" style="3" bestFit="1" customWidth="1"/>
    <col min="4103" max="4103" width="12" style="3" customWidth="1"/>
    <col min="4104" max="4104" width="14.6640625" style="3" bestFit="1" customWidth="1"/>
    <col min="4105" max="4352" width="9.109375" style="3"/>
    <col min="4353" max="4353" width="27.6640625" style="3" customWidth="1"/>
    <col min="4354" max="4354" width="30" style="3" customWidth="1"/>
    <col min="4355" max="4355" width="14.6640625" style="3" customWidth="1"/>
    <col min="4356" max="4356" width="21.44140625" style="3" customWidth="1"/>
    <col min="4357" max="4357" width="24.88671875" style="3" customWidth="1"/>
    <col min="4358" max="4358" width="18.109375" style="3" bestFit="1" customWidth="1"/>
    <col min="4359" max="4359" width="12" style="3" customWidth="1"/>
    <col min="4360" max="4360" width="14.6640625" style="3" bestFit="1" customWidth="1"/>
    <col min="4361" max="4608" width="9.109375" style="3"/>
    <col min="4609" max="4609" width="27.6640625" style="3" customWidth="1"/>
    <col min="4610" max="4610" width="30" style="3" customWidth="1"/>
    <col min="4611" max="4611" width="14.6640625" style="3" customWidth="1"/>
    <col min="4612" max="4612" width="21.44140625" style="3" customWidth="1"/>
    <col min="4613" max="4613" width="24.88671875" style="3" customWidth="1"/>
    <col min="4614" max="4614" width="18.109375" style="3" bestFit="1" customWidth="1"/>
    <col min="4615" max="4615" width="12" style="3" customWidth="1"/>
    <col min="4616" max="4616" width="14.6640625" style="3" bestFit="1" customWidth="1"/>
    <col min="4617" max="4864" width="9.109375" style="3"/>
    <col min="4865" max="4865" width="27.6640625" style="3" customWidth="1"/>
    <col min="4866" max="4866" width="30" style="3" customWidth="1"/>
    <col min="4867" max="4867" width="14.6640625" style="3" customWidth="1"/>
    <col min="4868" max="4868" width="21.44140625" style="3" customWidth="1"/>
    <col min="4869" max="4869" width="24.88671875" style="3" customWidth="1"/>
    <col min="4870" max="4870" width="18.109375" style="3" bestFit="1" customWidth="1"/>
    <col min="4871" max="4871" width="12" style="3" customWidth="1"/>
    <col min="4872" max="4872" width="14.6640625" style="3" bestFit="1" customWidth="1"/>
    <col min="4873" max="5120" width="9.109375" style="3"/>
    <col min="5121" max="5121" width="27.6640625" style="3" customWidth="1"/>
    <col min="5122" max="5122" width="30" style="3" customWidth="1"/>
    <col min="5123" max="5123" width="14.6640625" style="3" customWidth="1"/>
    <col min="5124" max="5124" width="21.44140625" style="3" customWidth="1"/>
    <col min="5125" max="5125" width="24.88671875" style="3" customWidth="1"/>
    <col min="5126" max="5126" width="18.109375" style="3" bestFit="1" customWidth="1"/>
    <col min="5127" max="5127" width="12" style="3" customWidth="1"/>
    <col min="5128" max="5128" width="14.6640625" style="3" bestFit="1" customWidth="1"/>
    <col min="5129" max="5376" width="9.109375" style="3"/>
    <col min="5377" max="5377" width="27.6640625" style="3" customWidth="1"/>
    <col min="5378" max="5378" width="30" style="3" customWidth="1"/>
    <col min="5379" max="5379" width="14.6640625" style="3" customWidth="1"/>
    <col min="5380" max="5380" width="21.44140625" style="3" customWidth="1"/>
    <col min="5381" max="5381" width="24.88671875" style="3" customWidth="1"/>
    <col min="5382" max="5382" width="18.109375" style="3" bestFit="1" customWidth="1"/>
    <col min="5383" max="5383" width="12" style="3" customWidth="1"/>
    <col min="5384" max="5384" width="14.6640625" style="3" bestFit="1" customWidth="1"/>
    <col min="5385" max="5632" width="9.109375" style="3"/>
    <col min="5633" max="5633" width="27.6640625" style="3" customWidth="1"/>
    <col min="5634" max="5634" width="30" style="3" customWidth="1"/>
    <col min="5635" max="5635" width="14.6640625" style="3" customWidth="1"/>
    <col min="5636" max="5636" width="21.44140625" style="3" customWidth="1"/>
    <col min="5637" max="5637" width="24.88671875" style="3" customWidth="1"/>
    <col min="5638" max="5638" width="18.109375" style="3" bestFit="1" customWidth="1"/>
    <col min="5639" max="5639" width="12" style="3" customWidth="1"/>
    <col min="5640" max="5640" width="14.6640625" style="3" bestFit="1" customWidth="1"/>
    <col min="5641" max="5888" width="9.109375" style="3"/>
    <col min="5889" max="5889" width="27.6640625" style="3" customWidth="1"/>
    <col min="5890" max="5890" width="30" style="3" customWidth="1"/>
    <col min="5891" max="5891" width="14.6640625" style="3" customWidth="1"/>
    <col min="5892" max="5892" width="21.44140625" style="3" customWidth="1"/>
    <col min="5893" max="5893" width="24.88671875" style="3" customWidth="1"/>
    <col min="5894" max="5894" width="18.109375" style="3" bestFit="1" customWidth="1"/>
    <col min="5895" max="5895" width="12" style="3" customWidth="1"/>
    <col min="5896" max="5896" width="14.6640625" style="3" bestFit="1" customWidth="1"/>
    <col min="5897" max="6144" width="9.109375" style="3"/>
    <col min="6145" max="6145" width="27.6640625" style="3" customWidth="1"/>
    <col min="6146" max="6146" width="30" style="3" customWidth="1"/>
    <col min="6147" max="6147" width="14.6640625" style="3" customWidth="1"/>
    <col min="6148" max="6148" width="21.44140625" style="3" customWidth="1"/>
    <col min="6149" max="6149" width="24.88671875" style="3" customWidth="1"/>
    <col min="6150" max="6150" width="18.109375" style="3" bestFit="1" customWidth="1"/>
    <col min="6151" max="6151" width="12" style="3" customWidth="1"/>
    <col min="6152" max="6152" width="14.6640625" style="3" bestFit="1" customWidth="1"/>
    <col min="6153" max="6400" width="9.109375" style="3"/>
    <col min="6401" max="6401" width="27.6640625" style="3" customWidth="1"/>
    <col min="6402" max="6402" width="30" style="3" customWidth="1"/>
    <col min="6403" max="6403" width="14.6640625" style="3" customWidth="1"/>
    <col min="6404" max="6404" width="21.44140625" style="3" customWidth="1"/>
    <col min="6405" max="6405" width="24.88671875" style="3" customWidth="1"/>
    <col min="6406" max="6406" width="18.109375" style="3" bestFit="1" customWidth="1"/>
    <col min="6407" max="6407" width="12" style="3" customWidth="1"/>
    <col min="6408" max="6408" width="14.6640625" style="3" bestFit="1" customWidth="1"/>
    <col min="6409" max="6656" width="9.109375" style="3"/>
    <col min="6657" max="6657" width="27.6640625" style="3" customWidth="1"/>
    <col min="6658" max="6658" width="30" style="3" customWidth="1"/>
    <col min="6659" max="6659" width="14.6640625" style="3" customWidth="1"/>
    <col min="6660" max="6660" width="21.44140625" style="3" customWidth="1"/>
    <col min="6661" max="6661" width="24.88671875" style="3" customWidth="1"/>
    <col min="6662" max="6662" width="18.109375" style="3" bestFit="1" customWidth="1"/>
    <col min="6663" max="6663" width="12" style="3" customWidth="1"/>
    <col min="6664" max="6664" width="14.6640625" style="3" bestFit="1" customWidth="1"/>
    <col min="6665" max="6912" width="9.109375" style="3"/>
    <col min="6913" max="6913" width="27.6640625" style="3" customWidth="1"/>
    <col min="6914" max="6914" width="30" style="3" customWidth="1"/>
    <col min="6915" max="6915" width="14.6640625" style="3" customWidth="1"/>
    <col min="6916" max="6916" width="21.44140625" style="3" customWidth="1"/>
    <col min="6917" max="6917" width="24.88671875" style="3" customWidth="1"/>
    <col min="6918" max="6918" width="18.109375" style="3" bestFit="1" customWidth="1"/>
    <col min="6919" max="6919" width="12" style="3" customWidth="1"/>
    <col min="6920" max="6920" width="14.6640625" style="3" bestFit="1" customWidth="1"/>
    <col min="6921" max="7168" width="9.109375" style="3"/>
    <col min="7169" max="7169" width="27.6640625" style="3" customWidth="1"/>
    <col min="7170" max="7170" width="30" style="3" customWidth="1"/>
    <col min="7171" max="7171" width="14.6640625" style="3" customWidth="1"/>
    <col min="7172" max="7172" width="21.44140625" style="3" customWidth="1"/>
    <col min="7173" max="7173" width="24.88671875" style="3" customWidth="1"/>
    <col min="7174" max="7174" width="18.109375" style="3" bestFit="1" customWidth="1"/>
    <col min="7175" max="7175" width="12" style="3" customWidth="1"/>
    <col min="7176" max="7176" width="14.6640625" style="3" bestFit="1" customWidth="1"/>
    <col min="7177" max="7424" width="9.109375" style="3"/>
    <col min="7425" max="7425" width="27.6640625" style="3" customWidth="1"/>
    <col min="7426" max="7426" width="30" style="3" customWidth="1"/>
    <col min="7427" max="7427" width="14.6640625" style="3" customWidth="1"/>
    <col min="7428" max="7428" width="21.44140625" style="3" customWidth="1"/>
    <col min="7429" max="7429" width="24.88671875" style="3" customWidth="1"/>
    <col min="7430" max="7430" width="18.109375" style="3" bestFit="1" customWidth="1"/>
    <col min="7431" max="7431" width="12" style="3" customWidth="1"/>
    <col min="7432" max="7432" width="14.6640625" style="3" bestFit="1" customWidth="1"/>
    <col min="7433" max="7680" width="9.109375" style="3"/>
    <col min="7681" max="7681" width="27.6640625" style="3" customWidth="1"/>
    <col min="7682" max="7682" width="30" style="3" customWidth="1"/>
    <col min="7683" max="7683" width="14.6640625" style="3" customWidth="1"/>
    <col min="7684" max="7684" width="21.44140625" style="3" customWidth="1"/>
    <col min="7685" max="7685" width="24.88671875" style="3" customWidth="1"/>
    <col min="7686" max="7686" width="18.109375" style="3" bestFit="1" customWidth="1"/>
    <col min="7687" max="7687" width="12" style="3" customWidth="1"/>
    <col min="7688" max="7688" width="14.6640625" style="3" bestFit="1" customWidth="1"/>
    <col min="7689" max="7936" width="9.109375" style="3"/>
    <col min="7937" max="7937" width="27.6640625" style="3" customWidth="1"/>
    <col min="7938" max="7938" width="30" style="3" customWidth="1"/>
    <col min="7939" max="7939" width="14.6640625" style="3" customWidth="1"/>
    <col min="7940" max="7940" width="21.44140625" style="3" customWidth="1"/>
    <col min="7941" max="7941" width="24.88671875" style="3" customWidth="1"/>
    <col min="7942" max="7942" width="18.109375" style="3" bestFit="1" customWidth="1"/>
    <col min="7943" max="7943" width="12" style="3" customWidth="1"/>
    <col min="7944" max="7944" width="14.6640625" style="3" bestFit="1" customWidth="1"/>
    <col min="7945" max="8192" width="9.109375" style="3"/>
    <col min="8193" max="8193" width="27.6640625" style="3" customWidth="1"/>
    <col min="8194" max="8194" width="30" style="3" customWidth="1"/>
    <col min="8195" max="8195" width="14.6640625" style="3" customWidth="1"/>
    <col min="8196" max="8196" width="21.44140625" style="3" customWidth="1"/>
    <col min="8197" max="8197" width="24.88671875" style="3" customWidth="1"/>
    <col min="8198" max="8198" width="18.109375" style="3" bestFit="1" customWidth="1"/>
    <col min="8199" max="8199" width="12" style="3" customWidth="1"/>
    <col min="8200" max="8200" width="14.6640625" style="3" bestFit="1" customWidth="1"/>
    <col min="8201" max="8448" width="9.109375" style="3"/>
    <col min="8449" max="8449" width="27.6640625" style="3" customWidth="1"/>
    <col min="8450" max="8450" width="30" style="3" customWidth="1"/>
    <col min="8451" max="8451" width="14.6640625" style="3" customWidth="1"/>
    <col min="8452" max="8452" width="21.44140625" style="3" customWidth="1"/>
    <col min="8453" max="8453" width="24.88671875" style="3" customWidth="1"/>
    <col min="8454" max="8454" width="18.109375" style="3" bestFit="1" customWidth="1"/>
    <col min="8455" max="8455" width="12" style="3" customWidth="1"/>
    <col min="8456" max="8456" width="14.6640625" style="3" bestFit="1" customWidth="1"/>
    <col min="8457" max="8704" width="9.109375" style="3"/>
    <col min="8705" max="8705" width="27.6640625" style="3" customWidth="1"/>
    <col min="8706" max="8706" width="30" style="3" customWidth="1"/>
    <col min="8707" max="8707" width="14.6640625" style="3" customWidth="1"/>
    <col min="8708" max="8708" width="21.44140625" style="3" customWidth="1"/>
    <col min="8709" max="8709" width="24.88671875" style="3" customWidth="1"/>
    <col min="8710" max="8710" width="18.109375" style="3" bestFit="1" customWidth="1"/>
    <col min="8711" max="8711" width="12" style="3" customWidth="1"/>
    <col min="8712" max="8712" width="14.6640625" style="3" bestFit="1" customWidth="1"/>
    <col min="8713" max="8960" width="9.109375" style="3"/>
    <col min="8961" max="8961" width="27.6640625" style="3" customWidth="1"/>
    <col min="8962" max="8962" width="30" style="3" customWidth="1"/>
    <col min="8963" max="8963" width="14.6640625" style="3" customWidth="1"/>
    <col min="8964" max="8964" width="21.44140625" style="3" customWidth="1"/>
    <col min="8965" max="8965" width="24.88671875" style="3" customWidth="1"/>
    <col min="8966" max="8966" width="18.109375" style="3" bestFit="1" customWidth="1"/>
    <col min="8967" max="8967" width="12" style="3" customWidth="1"/>
    <col min="8968" max="8968" width="14.6640625" style="3" bestFit="1" customWidth="1"/>
    <col min="8969" max="9216" width="9.109375" style="3"/>
    <col min="9217" max="9217" width="27.6640625" style="3" customWidth="1"/>
    <col min="9218" max="9218" width="30" style="3" customWidth="1"/>
    <col min="9219" max="9219" width="14.6640625" style="3" customWidth="1"/>
    <col min="9220" max="9220" width="21.44140625" style="3" customWidth="1"/>
    <col min="9221" max="9221" width="24.88671875" style="3" customWidth="1"/>
    <col min="9222" max="9222" width="18.109375" style="3" bestFit="1" customWidth="1"/>
    <col min="9223" max="9223" width="12" style="3" customWidth="1"/>
    <col min="9224" max="9224" width="14.6640625" style="3" bestFit="1" customWidth="1"/>
    <col min="9225" max="9472" width="9.109375" style="3"/>
    <col min="9473" max="9473" width="27.6640625" style="3" customWidth="1"/>
    <col min="9474" max="9474" width="30" style="3" customWidth="1"/>
    <col min="9475" max="9475" width="14.6640625" style="3" customWidth="1"/>
    <col min="9476" max="9476" width="21.44140625" style="3" customWidth="1"/>
    <col min="9477" max="9477" width="24.88671875" style="3" customWidth="1"/>
    <col min="9478" max="9478" width="18.109375" style="3" bestFit="1" customWidth="1"/>
    <col min="9479" max="9479" width="12" style="3" customWidth="1"/>
    <col min="9480" max="9480" width="14.6640625" style="3" bestFit="1" customWidth="1"/>
    <col min="9481" max="9728" width="9.109375" style="3"/>
    <col min="9729" max="9729" width="27.6640625" style="3" customWidth="1"/>
    <col min="9730" max="9730" width="30" style="3" customWidth="1"/>
    <col min="9731" max="9731" width="14.6640625" style="3" customWidth="1"/>
    <col min="9732" max="9732" width="21.44140625" style="3" customWidth="1"/>
    <col min="9733" max="9733" width="24.88671875" style="3" customWidth="1"/>
    <col min="9734" max="9734" width="18.109375" style="3" bestFit="1" customWidth="1"/>
    <col min="9735" max="9735" width="12" style="3" customWidth="1"/>
    <col min="9736" max="9736" width="14.6640625" style="3" bestFit="1" customWidth="1"/>
    <col min="9737" max="9984" width="9.109375" style="3"/>
    <col min="9985" max="9985" width="27.6640625" style="3" customWidth="1"/>
    <col min="9986" max="9986" width="30" style="3" customWidth="1"/>
    <col min="9987" max="9987" width="14.6640625" style="3" customWidth="1"/>
    <col min="9988" max="9988" width="21.44140625" style="3" customWidth="1"/>
    <col min="9989" max="9989" width="24.88671875" style="3" customWidth="1"/>
    <col min="9990" max="9990" width="18.109375" style="3" bestFit="1" customWidth="1"/>
    <col min="9991" max="9991" width="12" style="3" customWidth="1"/>
    <col min="9992" max="9992" width="14.6640625" style="3" bestFit="1" customWidth="1"/>
    <col min="9993" max="10240" width="9.109375" style="3"/>
    <col min="10241" max="10241" width="27.6640625" style="3" customWidth="1"/>
    <col min="10242" max="10242" width="30" style="3" customWidth="1"/>
    <col min="10243" max="10243" width="14.6640625" style="3" customWidth="1"/>
    <col min="10244" max="10244" width="21.44140625" style="3" customWidth="1"/>
    <col min="10245" max="10245" width="24.88671875" style="3" customWidth="1"/>
    <col min="10246" max="10246" width="18.109375" style="3" bestFit="1" customWidth="1"/>
    <col min="10247" max="10247" width="12" style="3" customWidth="1"/>
    <col min="10248" max="10248" width="14.6640625" style="3" bestFit="1" customWidth="1"/>
    <col min="10249" max="10496" width="9.109375" style="3"/>
    <col min="10497" max="10497" width="27.6640625" style="3" customWidth="1"/>
    <col min="10498" max="10498" width="30" style="3" customWidth="1"/>
    <col min="10499" max="10499" width="14.6640625" style="3" customWidth="1"/>
    <col min="10500" max="10500" width="21.44140625" style="3" customWidth="1"/>
    <col min="10501" max="10501" width="24.88671875" style="3" customWidth="1"/>
    <col min="10502" max="10502" width="18.109375" style="3" bestFit="1" customWidth="1"/>
    <col min="10503" max="10503" width="12" style="3" customWidth="1"/>
    <col min="10504" max="10504" width="14.6640625" style="3" bestFit="1" customWidth="1"/>
    <col min="10505" max="10752" width="9.109375" style="3"/>
    <col min="10753" max="10753" width="27.6640625" style="3" customWidth="1"/>
    <col min="10754" max="10754" width="30" style="3" customWidth="1"/>
    <col min="10755" max="10755" width="14.6640625" style="3" customWidth="1"/>
    <col min="10756" max="10756" width="21.44140625" style="3" customWidth="1"/>
    <col min="10757" max="10757" width="24.88671875" style="3" customWidth="1"/>
    <col min="10758" max="10758" width="18.109375" style="3" bestFit="1" customWidth="1"/>
    <col min="10759" max="10759" width="12" style="3" customWidth="1"/>
    <col min="10760" max="10760" width="14.6640625" style="3" bestFit="1" customWidth="1"/>
    <col min="10761" max="11008" width="9.109375" style="3"/>
    <col min="11009" max="11009" width="27.6640625" style="3" customWidth="1"/>
    <col min="11010" max="11010" width="30" style="3" customWidth="1"/>
    <col min="11011" max="11011" width="14.6640625" style="3" customWidth="1"/>
    <col min="11012" max="11012" width="21.44140625" style="3" customWidth="1"/>
    <col min="11013" max="11013" width="24.88671875" style="3" customWidth="1"/>
    <col min="11014" max="11014" width="18.109375" style="3" bestFit="1" customWidth="1"/>
    <col min="11015" max="11015" width="12" style="3" customWidth="1"/>
    <col min="11016" max="11016" width="14.6640625" style="3" bestFit="1" customWidth="1"/>
    <col min="11017" max="11264" width="9.109375" style="3"/>
    <col min="11265" max="11265" width="27.6640625" style="3" customWidth="1"/>
    <col min="11266" max="11266" width="30" style="3" customWidth="1"/>
    <col min="11267" max="11267" width="14.6640625" style="3" customWidth="1"/>
    <col min="11268" max="11268" width="21.44140625" style="3" customWidth="1"/>
    <col min="11269" max="11269" width="24.88671875" style="3" customWidth="1"/>
    <col min="11270" max="11270" width="18.109375" style="3" bestFit="1" customWidth="1"/>
    <col min="11271" max="11271" width="12" style="3" customWidth="1"/>
    <col min="11272" max="11272" width="14.6640625" style="3" bestFit="1" customWidth="1"/>
    <col min="11273" max="11520" width="9.109375" style="3"/>
    <col min="11521" max="11521" width="27.6640625" style="3" customWidth="1"/>
    <col min="11522" max="11522" width="30" style="3" customWidth="1"/>
    <col min="11523" max="11523" width="14.6640625" style="3" customWidth="1"/>
    <col min="11524" max="11524" width="21.44140625" style="3" customWidth="1"/>
    <col min="11525" max="11525" width="24.88671875" style="3" customWidth="1"/>
    <col min="11526" max="11526" width="18.109375" style="3" bestFit="1" customWidth="1"/>
    <col min="11527" max="11527" width="12" style="3" customWidth="1"/>
    <col min="11528" max="11528" width="14.6640625" style="3" bestFit="1" customWidth="1"/>
    <col min="11529" max="11776" width="9.109375" style="3"/>
    <col min="11777" max="11777" width="27.6640625" style="3" customWidth="1"/>
    <col min="11778" max="11778" width="30" style="3" customWidth="1"/>
    <col min="11779" max="11779" width="14.6640625" style="3" customWidth="1"/>
    <col min="11780" max="11780" width="21.44140625" style="3" customWidth="1"/>
    <col min="11781" max="11781" width="24.88671875" style="3" customWidth="1"/>
    <col min="11782" max="11782" width="18.109375" style="3" bestFit="1" customWidth="1"/>
    <col min="11783" max="11783" width="12" style="3" customWidth="1"/>
    <col min="11784" max="11784" width="14.6640625" style="3" bestFit="1" customWidth="1"/>
    <col min="11785" max="12032" width="9.109375" style="3"/>
    <col min="12033" max="12033" width="27.6640625" style="3" customWidth="1"/>
    <col min="12034" max="12034" width="30" style="3" customWidth="1"/>
    <col min="12035" max="12035" width="14.6640625" style="3" customWidth="1"/>
    <col min="12036" max="12036" width="21.44140625" style="3" customWidth="1"/>
    <col min="12037" max="12037" width="24.88671875" style="3" customWidth="1"/>
    <col min="12038" max="12038" width="18.109375" style="3" bestFit="1" customWidth="1"/>
    <col min="12039" max="12039" width="12" style="3" customWidth="1"/>
    <col min="12040" max="12040" width="14.6640625" style="3" bestFit="1" customWidth="1"/>
    <col min="12041" max="12288" width="9.109375" style="3"/>
    <col min="12289" max="12289" width="27.6640625" style="3" customWidth="1"/>
    <col min="12290" max="12290" width="30" style="3" customWidth="1"/>
    <col min="12291" max="12291" width="14.6640625" style="3" customWidth="1"/>
    <col min="12292" max="12292" width="21.44140625" style="3" customWidth="1"/>
    <col min="12293" max="12293" width="24.88671875" style="3" customWidth="1"/>
    <col min="12294" max="12294" width="18.109375" style="3" bestFit="1" customWidth="1"/>
    <col min="12295" max="12295" width="12" style="3" customWidth="1"/>
    <col min="12296" max="12296" width="14.6640625" style="3" bestFit="1" customWidth="1"/>
    <col min="12297" max="12544" width="9.109375" style="3"/>
    <col min="12545" max="12545" width="27.6640625" style="3" customWidth="1"/>
    <col min="12546" max="12546" width="30" style="3" customWidth="1"/>
    <col min="12547" max="12547" width="14.6640625" style="3" customWidth="1"/>
    <col min="12548" max="12548" width="21.44140625" style="3" customWidth="1"/>
    <col min="12549" max="12549" width="24.88671875" style="3" customWidth="1"/>
    <col min="12550" max="12550" width="18.109375" style="3" bestFit="1" customWidth="1"/>
    <col min="12551" max="12551" width="12" style="3" customWidth="1"/>
    <col min="12552" max="12552" width="14.6640625" style="3" bestFit="1" customWidth="1"/>
    <col min="12553" max="12800" width="9.109375" style="3"/>
    <col min="12801" max="12801" width="27.6640625" style="3" customWidth="1"/>
    <col min="12802" max="12802" width="30" style="3" customWidth="1"/>
    <col min="12803" max="12803" width="14.6640625" style="3" customWidth="1"/>
    <col min="12804" max="12804" width="21.44140625" style="3" customWidth="1"/>
    <col min="12805" max="12805" width="24.88671875" style="3" customWidth="1"/>
    <col min="12806" max="12806" width="18.109375" style="3" bestFit="1" customWidth="1"/>
    <col min="12807" max="12807" width="12" style="3" customWidth="1"/>
    <col min="12808" max="12808" width="14.6640625" style="3" bestFit="1" customWidth="1"/>
    <col min="12809" max="13056" width="9.109375" style="3"/>
    <col min="13057" max="13057" width="27.6640625" style="3" customWidth="1"/>
    <col min="13058" max="13058" width="30" style="3" customWidth="1"/>
    <col min="13059" max="13059" width="14.6640625" style="3" customWidth="1"/>
    <col min="13060" max="13060" width="21.44140625" style="3" customWidth="1"/>
    <col min="13061" max="13061" width="24.88671875" style="3" customWidth="1"/>
    <col min="13062" max="13062" width="18.109375" style="3" bestFit="1" customWidth="1"/>
    <col min="13063" max="13063" width="12" style="3" customWidth="1"/>
    <col min="13064" max="13064" width="14.6640625" style="3" bestFit="1" customWidth="1"/>
    <col min="13065" max="13312" width="9.109375" style="3"/>
    <col min="13313" max="13313" width="27.6640625" style="3" customWidth="1"/>
    <col min="13314" max="13314" width="30" style="3" customWidth="1"/>
    <col min="13315" max="13315" width="14.6640625" style="3" customWidth="1"/>
    <col min="13316" max="13316" width="21.44140625" style="3" customWidth="1"/>
    <col min="13317" max="13317" width="24.88671875" style="3" customWidth="1"/>
    <col min="13318" max="13318" width="18.109375" style="3" bestFit="1" customWidth="1"/>
    <col min="13319" max="13319" width="12" style="3" customWidth="1"/>
    <col min="13320" max="13320" width="14.6640625" style="3" bestFit="1" customWidth="1"/>
    <col min="13321" max="13568" width="9.109375" style="3"/>
    <col min="13569" max="13569" width="27.6640625" style="3" customWidth="1"/>
    <col min="13570" max="13570" width="30" style="3" customWidth="1"/>
    <col min="13571" max="13571" width="14.6640625" style="3" customWidth="1"/>
    <col min="13572" max="13572" width="21.44140625" style="3" customWidth="1"/>
    <col min="13573" max="13573" width="24.88671875" style="3" customWidth="1"/>
    <col min="13574" max="13574" width="18.109375" style="3" bestFit="1" customWidth="1"/>
    <col min="13575" max="13575" width="12" style="3" customWidth="1"/>
    <col min="13576" max="13576" width="14.6640625" style="3" bestFit="1" customWidth="1"/>
    <col min="13577" max="13824" width="9.109375" style="3"/>
    <col min="13825" max="13825" width="27.6640625" style="3" customWidth="1"/>
    <col min="13826" max="13826" width="30" style="3" customWidth="1"/>
    <col min="13827" max="13827" width="14.6640625" style="3" customWidth="1"/>
    <col min="13828" max="13828" width="21.44140625" style="3" customWidth="1"/>
    <col min="13829" max="13829" width="24.88671875" style="3" customWidth="1"/>
    <col min="13830" max="13830" width="18.109375" style="3" bestFit="1" customWidth="1"/>
    <col min="13831" max="13831" width="12" style="3" customWidth="1"/>
    <col min="13832" max="13832" width="14.6640625" style="3" bestFit="1" customWidth="1"/>
    <col min="13833" max="14080" width="9.109375" style="3"/>
    <col min="14081" max="14081" width="27.6640625" style="3" customWidth="1"/>
    <col min="14082" max="14082" width="30" style="3" customWidth="1"/>
    <col min="14083" max="14083" width="14.6640625" style="3" customWidth="1"/>
    <col min="14084" max="14084" width="21.44140625" style="3" customWidth="1"/>
    <col min="14085" max="14085" width="24.88671875" style="3" customWidth="1"/>
    <col min="14086" max="14086" width="18.109375" style="3" bestFit="1" customWidth="1"/>
    <col min="14087" max="14087" width="12" style="3" customWidth="1"/>
    <col min="14088" max="14088" width="14.6640625" style="3" bestFit="1" customWidth="1"/>
    <col min="14089" max="14336" width="9.109375" style="3"/>
    <col min="14337" max="14337" width="27.6640625" style="3" customWidth="1"/>
    <col min="14338" max="14338" width="30" style="3" customWidth="1"/>
    <col min="14339" max="14339" width="14.6640625" style="3" customWidth="1"/>
    <col min="14340" max="14340" width="21.44140625" style="3" customWidth="1"/>
    <col min="14341" max="14341" width="24.88671875" style="3" customWidth="1"/>
    <col min="14342" max="14342" width="18.109375" style="3" bestFit="1" customWidth="1"/>
    <col min="14343" max="14343" width="12" style="3" customWidth="1"/>
    <col min="14344" max="14344" width="14.6640625" style="3" bestFit="1" customWidth="1"/>
    <col min="14345" max="14592" width="9.109375" style="3"/>
    <col min="14593" max="14593" width="27.6640625" style="3" customWidth="1"/>
    <col min="14594" max="14594" width="30" style="3" customWidth="1"/>
    <col min="14595" max="14595" width="14.6640625" style="3" customWidth="1"/>
    <col min="14596" max="14596" width="21.44140625" style="3" customWidth="1"/>
    <col min="14597" max="14597" width="24.88671875" style="3" customWidth="1"/>
    <col min="14598" max="14598" width="18.109375" style="3" bestFit="1" customWidth="1"/>
    <col min="14599" max="14599" width="12" style="3" customWidth="1"/>
    <col min="14600" max="14600" width="14.6640625" style="3" bestFit="1" customWidth="1"/>
    <col min="14601" max="14848" width="9.109375" style="3"/>
    <col min="14849" max="14849" width="27.6640625" style="3" customWidth="1"/>
    <col min="14850" max="14850" width="30" style="3" customWidth="1"/>
    <col min="14851" max="14851" width="14.6640625" style="3" customWidth="1"/>
    <col min="14852" max="14852" width="21.44140625" style="3" customWidth="1"/>
    <col min="14853" max="14853" width="24.88671875" style="3" customWidth="1"/>
    <col min="14854" max="14854" width="18.109375" style="3" bestFit="1" customWidth="1"/>
    <col min="14855" max="14855" width="12" style="3" customWidth="1"/>
    <col min="14856" max="14856" width="14.6640625" style="3" bestFit="1" customWidth="1"/>
    <col min="14857" max="15104" width="9.109375" style="3"/>
    <col min="15105" max="15105" width="27.6640625" style="3" customWidth="1"/>
    <col min="15106" max="15106" width="30" style="3" customWidth="1"/>
    <col min="15107" max="15107" width="14.6640625" style="3" customWidth="1"/>
    <col min="15108" max="15108" width="21.44140625" style="3" customWidth="1"/>
    <col min="15109" max="15109" width="24.88671875" style="3" customWidth="1"/>
    <col min="15110" max="15110" width="18.109375" style="3" bestFit="1" customWidth="1"/>
    <col min="15111" max="15111" width="12" style="3" customWidth="1"/>
    <col min="15112" max="15112" width="14.6640625" style="3" bestFit="1" customWidth="1"/>
    <col min="15113" max="15360" width="9.109375" style="3"/>
    <col min="15361" max="15361" width="27.6640625" style="3" customWidth="1"/>
    <col min="15362" max="15362" width="30" style="3" customWidth="1"/>
    <col min="15363" max="15363" width="14.6640625" style="3" customWidth="1"/>
    <col min="15364" max="15364" width="21.44140625" style="3" customWidth="1"/>
    <col min="15365" max="15365" width="24.88671875" style="3" customWidth="1"/>
    <col min="15366" max="15366" width="18.109375" style="3" bestFit="1" customWidth="1"/>
    <col min="15367" max="15367" width="12" style="3" customWidth="1"/>
    <col min="15368" max="15368" width="14.6640625" style="3" bestFit="1" customWidth="1"/>
    <col min="15369" max="15616" width="9.109375" style="3"/>
    <col min="15617" max="15617" width="27.6640625" style="3" customWidth="1"/>
    <col min="15618" max="15618" width="30" style="3" customWidth="1"/>
    <col min="15619" max="15619" width="14.6640625" style="3" customWidth="1"/>
    <col min="15620" max="15620" width="21.44140625" style="3" customWidth="1"/>
    <col min="15621" max="15621" width="24.88671875" style="3" customWidth="1"/>
    <col min="15622" max="15622" width="18.109375" style="3" bestFit="1" customWidth="1"/>
    <col min="15623" max="15623" width="12" style="3" customWidth="1"/>
    <col min="15624" max="15624" width="14.6640625" style="3" bestFit="1" customWidth="1"/>
    <col min="15625" max="15872" width="9.109375" style="3"/>
    <col min="15873" max="15873" width="27.6640625" style="3" customWidth="1"/>
    <col min="15874" max="15874" width="30" style="3" customWidth="1"/>
    <col min="15875" max="15875" width="14.6640625" style="3" customWidth="1"/>
    <col min="15876" max="15876" width="21.44140625" style="3" customWidth="1"/>
    <col min="15877" max="15877" width="24.88671875" style="3" customWidth="1"/>
    <col min="15878" max="15878" width="18.109375" style="3" bestFit="1" customWidth="1"/>
    <col min="15879" max="15879" width="12" style="3" customWidth="1"/>
    <col min="15880" max="15880" width="14.6640625" style="3" bestFit="1" customWidth="1"/>
    <col min="15881" max="16128" width="9.109375" style="3"/>
    <col min="16129" max="16129" width="27.6640625" style="3" customWidth="1"/>
    <col min="16130" max="16130" width="30" style="3" customWidth="1"/>
    <col min="16131" max="16131" width="14.6640625" style="3" customWidth="1"/>
    <col min="16132" max="16132" width="21.44140625" style="3" customWidth="1"/>
    <col min="16133" max="16133" width="24.88671875" style="3" customWidth="1"/>
    <col min="16134" max="16134" width="18.109375" style="3" bestFit="1" customWidth="1"/>
    <col min="16135" max="16135" width="12" style="3" customWidth="1"/>
    <col min="16136" max="16136" width="14.6640625" style="3" bestFit="1" customWidth="1"/>
    <col min="16137" max="16384" width="9.109375" style="3"/>
  </cols>
  <sheetData>
    <row r="6" spans="1:5" ht="15.6" x14ac:dyDescent="0.3">
      <c r="A6" s="1" t="s">
        <v>0</v>
      </c>
      <c r="B6" s="2"/>
      <c r="E6" s="5" t="s">
        <v>1</v>
      </c>
    </row>
    <row r="7" spans="1:5" ht="15.6" x14ac:dyDescent="0.3">
      <c r="A7" s="1" t="s">
        <v>2</v>
      </c>
      <c r="B7" s="2"/>
      <c r="E7" s="5" t="s">
        <v>3</v>
      </c>
    </row>
    <row r="8" spans="1:5" ht="15.6" x14ac:dyDescent="0.3">
      <c r="A8" s="1" t="s">
        <v>4</v>
      </c>
      <c r="B8" s="2"/>
      <c r="E8" s="5" t="s">
        <v>5</v>
      </c>
    </row>
    <row r="9" spans="1:5" x14ac:dyDescent="0.3">
      <c r="A9" s="6"/>
    </row>
    <row r="10" spans="1:5" ht="15.6" x14ac:dyDescent="0.3">
      <c r="C10" s="8" t="s">
        <v>6</v>
      </c>
      <c r="D10" s="8"/>
    </row>
    <row r="11" spans="1:5" ht="15.6" x14ac:dyDescent="0.3">
      <c r="B11" s="9"/>
      <c r="C11" s="9"/>
      <c r="D11" s="10"/>
    </row>
    <row r="12" spans="1:5" ht="15.6" x14ac:dyDescent="0.3">
      <c r="C12" s="1" t="s">
        <v>7</v>
      </c>
      <c r="D12" s="1"/>
    </row>
    <row r="13" spans="1:5" ht="15" thickBot="1" x14ac:dyDescent="0.35">
      <c r="A13" s="6"/>
    </row>
    <row r="14" spans="1:5" ht="15" customHeight="1" x14ac:dyDescent="0.3">
      <c r="A14" s="204" t="s">
        <v>8</v>
      </c>
      <c r="B14" s="204" t="s">
        <v>9</v>
      </c>
      <c r="C14" s="204" t="s">
        <v>10</v>
      </c>
      <c r="D14" s="231" t="s">
        <v>11</v>
      </c>
      <c r="E14" s="232"/>
    </row>
    <row r="15" spans="1:5" ht="15.75" customHeight="1" thickBot="1" x14ac:dyDescent="0.35">
      <c r="A15" s="205"/>
      <c r="B15" s="205"/>
      <c r="C15" s="205"/>
      <c r="D15" s="233"/>
      <c r="E15" s="234"/>
    </row>
    <row r="16" spans="1:5" ht="15" customHeight="1" x14ac:dyDescent="0.3">
      <c r="A16" s="205"/>
      <c r="B16" s="205"/>
      <c r="C16" s="205"/>
      <c r="D16" s="235" t="s">
        <v>12</v>
      </c>
      <c r="E16" s="231" t="s">
        <v>13</v>
      </c>
    </row>
    <row r="17" spans="1:8" ht="15.75" customHeight="1" thickBot="1" x14ac:dyDescent="0.35">
      <c r="A17" s="206"/>
      <c r="B17" s="206"/>
      <c r="C17" s="206"/>
      <c r="D17" s="236"/>
      <c r="E17" s="233"/>
    </row>
    <row r="18" spans="1:8" ht="15" thickBot="1" x14ac:dyDescent="0.35">
      <c r="A18" s="11">
        <v>1</v>
      </c>
      <c r="B18" s="12">
        <v>2</v>
      </c>
      <c r="C18" s="13">
        <v>3</v>
      </c>
      <c r="D18" s="13">
        <v>4</v>
      </c>
      <c r="E18" s="14">
        <v>5</v>
      </c>
    </row>
    <row r="19" spans="1:8" ht="26.25" customHeight="1" thickBot="1" x14ac:dyDescent="0.35">
      <c r="A19" s="15"/>
      <c r="B19" s="16" t="s">
        <v>14</v>
      </c>
      <c r="C19" s="17"/>
      <c r="D19" s="18">
        <f>+D20+D29</f>
        <v>23492896.210000005</v>
      </c>
      <c r="E19" s="19">
        <v>24679273.919999994</v>
      </c>
      <c r="H19" s="4"/>
    </row>
    <row r="20" spans="1:8" ht="26.25" customHeight="1" thickBot="1" x14ac:dyDescent="0.35">
      <c r="A20" s="15"/>
      <c r="B20" s="16" t="s">
        <v>15</v>
      </c>
      <c r="C20" s="17"/>
      <c r="D20" s="18">
        <f>+D21+D22+D23+D24+D25+D26+D27+D28</f>
        <v>22471627.770000003</v>
      </c>
      <c r="E20" s="19">
        <v>23134615.539999995</v>
      </c>
    </row>
    <row r="21" spans="1:8" ht="26.25" customHeight="1" thickBot="1" x14ac:dyDescent="0.35">
      <c r="A21" s="20">
        <v>750</v>
      </c>
      <c r="B21" s="21" t="s">
        <v>16</v>
      </c>
      <c r="C21" s="17"/>
      <c r="D21" s="22">
        <v>31963959.710000001</v>
      </c>
      <c r="E21" s="23">
        <v>33113852.449999999</v>
      </c>
      <c r="F21" s="24"/>
      <c r="H21" s="4"/>
    </row>
    <row r="22" spans="1:8" ht="26.25" customHeight="1" thickBot="1" x14ac:dyDescent="0.35">
      <c r="A22" s="20">
        <v>752</v>
      </c>
      <c r="B22" s="21" t="s">
        <v>17</v>
      </c>
      <c r="C22" s="17"/>
      <c r="D22" s="22">
        <v>0</v>
      </c>
      <c r="E22" s="23">
        <v>0</v>
      </c>
    </row>
    <row r="23" spans="1:8" ht="26.25" customHeight="1" thickBot="1" x14ac:dyDescent="0.35">
      <c r="A23" s="20">
        <v>753</v>
      </c>
      <c r="B23" s="21" t="s">
        <v>18</v>
      </c>
      <c r="C23" s="17"/>
      <c r="D23" s="22">
        <v>0</v>
      </c>
      <c r="E23" s="23">
        <v>0</v>
      </c>
    </row>
    <row r="24" spans="1:8" ht="26.25" customHeight="1" thickBot="1" x14ac:dyDescent="0.35">
      <c r="A24" s="20">
        <v>754</v>
      </c>
      <c r="B24" s="21" t="s">
        <v>19</v>
      </c>
      <c r="C24" s="17"/>
      <c r="D24" s="22">
        <v>0</v>
      </c>
      <c r="E24" s="23">
        <v>0</v>
      </c>
    </row>
    <row r="25" spans="1:8" ht="26.25" customHeight="1" thickBot="1" x14ac:dyDescent="0.35">
      <c r="A25" s="25">
        <v>755</v>
      </c>
      <c r="B25" s="26" t="s">
        <v>20</v>
      </c>
      <c r="C25" s="27"/>
      <c r="D25" s="22">
        <v>-10131825.289999999</v>
      </c>
      <c r="E25" s="28">
        <v>-9016399.4000000004</v>
      </c>
      <c r="F25" s="29"/>
    </row>
    <row r="26" spans="1:8" ht="26.25" customHeight="1" thickBot="1" x14ac:dyDescent="0.35">
      <c r="A26" s="20">
        <v>756</v>
      </c>
      <c r="B26" s="21" t="s">
        <v>21</v>
      </c>
      <c r="C26" s="17"/>
      <c r="D26" s="22">
        <v>49501.93</v>
      </c>
      <c r="E26" s="23">
        <v>-1076766.5700000003</v>
      </c>
    </row>
    <row r="27" spans="1:8" ht="26.25" customHeight="1" thickBot="1" x14ac:dyDescent="0.35">
      <c r="A27" s="20">
        <v>757</v>
      </c>
      <c r="B27" s="21" t="s">
        <v>22</v>
      </c>
      <c r="C27" s="17"/>
      <c r="D27" s="22">
        <v>0</v>
      </c>
      <c r="E27" s="23">
        <v>0</v>
      </c>
      <c r="F27" s="30"/>
    </row>
    <row r="28" spans="1:8" ht="26.25" customHeight="1" thickBot="1" x14ac:dyDescent="0.35">
      <c r="A28" s="20">
        <v>758</v>
      </c>
      <c r="B28" s="21" t="s">
        <v>23</v>
      </c>
      <c r="C28" s="17"/>
      <c r="D28" s="22">
        <v>589991.42000000004</v>
      </c>
      <c r="E28" s="23">
        <v>113929.06000000006</v>
      </c>
    </row>
    <row r="29" spans="1:8" ht="26.25" customHeight="1" thickBot="1" x14ac:dyDescent="0.35">
      <c r="A29" s="15"/>
      <c r="B29" s="16" t="s">
        <v>24</v>
      </c>
      <c r="C29" s="17"/>
      <c r="D29" s="18">
        <f>+D30+D31+D32+D33</f>
        <v>1021268.4400000001</v>
      </c>
      <c r="E29" s="19">
        <v>1544658.3800000001</v>
      </c>
    </row>
    <row r="30" spans="1:8" ht="26.25" customHeight="1" thickBot="1" x14ac:dyDescent="0.35">
      <c r="A30" s="20">
        <v>760</v>
      </c>
      <c r="B30" s="21" t="s">
        <v>25</v>
      </c>
      <c r="C30" s="17"/>
      <c r="D30" s="22">
        <v>852625.63</v>
      </c>
      <c r="E30" s="23">
        <v>1341483.3800000001</v>
      </c>
    </row>
    <row r="31" spans="1:8" ht="26.25" customHeight="1" thickBot="1" x14ac:dyDescent="0.35">
      <c r="A31" s="20">
        <v>764</v>
      </c>
      <c r="B31" s="21" t="s">
        <v>26</v>
      </c>
      <c r="C31" s="17"/>
      <c r="D31" s="22">
        <v>167739</v>
      </c>
      <c r="E31" s="23">
        <v>198696.68</v>
      </c>
    </row>
    <row r="32" spans="1:8" ht="26.25" customHeight="1" thickBot="1" x14ac:dyDescent="0.35">
      <c r="A32" s="20">
        <v>768</v>
      </c>
      <c r="B32" s="21" t="s">
        <v>27</v>
      </c>
      <c r="C32" s="17"/>
      <c r="D32" s="22">
        <v>774.39</v>
      </c>
      <c r="E32" s="23">
        <v>0</v>
      </c>
    </row>
    <row r="33" spans="1:8" ht="26.25" customHeight="1" thickBot="1" x14ac:dyDescent="0.35">
      <c r="A33" s="20">
        <v>769</v>
      </c>
      <c r="B33" s="21" t="s">
        <v>28</v>
      </c>
      <c r="C33" s="17"/>
      <c r="D33" s="22">
        <v>129.41999999999999</v>
      </c>
      <c r="E33" s="23">
        <v>4478.32</v>
      </c>
    </row>
    <row r="34" spans="1:8" ht="26.25" customHeight="1" thickBot="1" x14ac:dyDescent="0.35">
      <c r="A34" s="15"/>
      <c r="B34" s="16" t="s">
        <v>29</v>
      </c>
      <c r="C34" s="17"/>
      <c r="D34" s="18">
        <f>+D35+D46+D52</f>
        <v>11921334.899999995</v>
      </c>
      <c r="E34" s="19">
        <v>14007633.75</v>
      </c>
      <c r="F34" s="4"/>
      <c r="G34" s="4"/>
    </row>
    <row r="35" spans="1:8" ht="26.25" customHeight="1" thickBot="1" x14ac:dyDescent="0.35">
      <c r="A35" s="15"/>
      <c r="B35" s="16" t="s">
        <v>30</v>
      </c>
      <c r="C35" s="17"/>
      <c r="D35" s="18">
        <f>+D36+D37+D38+D39+D40+D41+D42+D43+D44+D45</f>
        <v>10408066.249999996</v>
      </c>
      <c r="E35" s="19">
        <v>12515661.970000001</v>
      </c>
    </row>
    <row r="36" spans="1:8" ht="26.25" customHeight="1" thickBot="1" x14ac:dyDescent="0.35">
      <c r="A36" s="20">
        <v>400</v>
      </c>
      <c r="B36" s="21" t="s">
        <v>31</v>
      </c>
      <c r="C36" s="17"/>
      <c r="D36" s="22">
        <v>12923222.35</v>
      </c>
      <c r="E36" s="23">
        <v>13702992.17</v>
      </c>
    </row>
    <row r="37" spans="1:8" ht="26.25" customHeight="1" thickBot="1" x14ac:dyDescent="0.35">
      <c r="A37" s="15"/>
      <c r="B37" s="21" t="s">
        <v>32</v>
      </c>
      <c r="C37" s="17"/>
      <c r="D37" s="22">
        <v>1294894.33</v>
      </c>
      <c r="E37" s="23">
        <v>1248106.1500000004</v>
      </c>
    </row>
    <row r="38" spans="1:8" ht="26.25" customHeight="1" thickBot="1" x14ac:dyDescent="0.35">
      <c r="A38" s="20">
        <v>402</v>
      </c>
      <c r="B38" s="21" t="s">
        <v>33</v>
      </c>
      <c r="C38" s="17"/>
      <c r="D38" s="22">
        <v>-332063.46000000002</v>
      </c>
      <c r="E38" s="23">
        <v>-264717.90000000002</v>
      </c>
    </row>
    <row r="39" spans="1:8" ht="26.25" customHeight="1" thickBot="1" x14ac:dyDescent="0.35">
      <c r="A39" s="31">
        <v>403</v>
      </c>
      <c r="B39" s="32" t="s">
        <v>34</v>
      </c>
      <c r="C39" s="33"/>
      <c r="D39" s="22">
        <v>0</v>
      </c>
      <c r="E39" s="34">
        <v>0</v>
      </c>
    </row>
    <row r="40" spans="1:8" ht="26.25" customHeight="1" thickBot="1" x14ac:dyDescent="0.35">
      <c r="A40" s="25">
        <v>404</v>
      </c>
      <c r="B40" s="26" t="s">
        <v>35</v>
      </c>
      <c r="C40" s="27"/>
      <c r="D40" s="22">
        <v>-2301696.46</v>
      </c>
      <c r="E40" s="28">
        <v>-2372503.4899999998</v>
      </c>
    </row>
    <row r="41" spans="1:8" ht="26.25" customHeight="1" thickBot="1" x14ac:dyDescent="0.35">
      <c r="A41" s="20">
        <v>405</v>
      </c>
      <c r="B41" s="21" t="s">
        <v>36</v>
      </c>
      <c r="C41" s="17"/>
      <c r="D41" s="22">
        <v>-723020.81</v>
      </c>
      <c r="E41" s="23">
        <v>1151743.9000000001</v>
      </c>
    </row>
    <row r="42" spans="1:8" ht="26.25" customHeight="1" thickBot="1" x14ac:dyDescent="0.35">
      <c r="A42" s="31">
        <v>406</v>
      </c>
      <c r="B42" s="32" t="s">
        <v>37</v>
      </c>
      <c r="C42" s="33"/>
      <c r="D42" s="22">
        <v>492888.77</v>
      </c>
      <c r="E42" s="34">
        <v>-621515.87000000011</v>
      </c>
    </row>
    <row r="43" spans="1:8" ht="26.25" customHeight="1" thickBot="1" x14ac:dyDescent="0.35">
      <c r="A43" s="25">
        <v>407</v>
      </c>
      <c r="B43" s="35" t="s">
        <v>38</v>
      </c>
      <c r="C43" s="36"/>
      <c r="D43" s="22">
        <v>-984838.99</v>
      </c>
      <c r="E43" s="37">
        <v>-469512.30000000005</v>
      </c>
      <c r="F43" s="38"/>
      <c r="H43" s="29"/>
    </row>
    <row r="44" spans="1:8" ht="26.25" customHeight="1" thickBot="1" x14ac:dyDescent="0.35">
      <c r="A44" s="25">
        <v>408</v>
      </c>
      <c r="B44" s="26" t="s">
        <v>39</v>
      </c>
      <c r="C44" s="27"/>
      <c r="D44" s="22">
        <v>0</v>
      </c>
      <c r="E44" s="39">
        <v>0</v>
      </c>
    </row>
    <row r="45" spans="1:8" ht="26.25" customHeight="1" thickBot="1" x14ac:dyDescent="0.35">
      <c r="A45" s="20">
        <v>409</v>
      </c>
      <c r="B45" s="21" t="s">
        <v>40</v>
      </c>
      <c r="C45" s="17"/>
      <c r="D45" s="22">
        <v>38680.519999999997</v>
      </c>
      <c r="E45" s="23">
        <v>141069.31000000003</v>
      </c>
    </row>
    <row r="46" spans="1:8" ht="26.25" customHeight="1" thickBot="1" x14ac:dyDescent="0.35">
      <c r="A46" s="15"/>
      <c r="B46" s="16" t="s">
        <v>41</v>
      </c>
      <c r="C46" s="17"/>
      <c r="D46" s="18">
        <f>+D47+D48+D49+D50+D51</f>
        <v>146429.94999999998</v>
      </c>
      <c r="E46" s="19">
        <v>48526.340000000011</v>
      </c>
    </row>
    <row r="47" spans="1:8" ht="26.25" customHeight="1" thickBot="1" x14ac:dyDescent="0.35">
      <c r="A47" s="20" t="s">
        <v>42</v>
      </c>
      <c r="B47" s="21" t="s">
        <v>43</v>
      </c>
      <c r="C47" s="17"/>
      <c r="D47" s="22">
        <v>49430.34</v>
      </c>
      <c r="E47" s="23">
        <v>51815.810000000005</v>
      </c>
      <c r="H47" s="30"/>
    </row>
    <row r="48" spans="1:8" ht="26.25" customHeight="1" thickBot="1" x14ac:dyDescent="0.35">
      <c r="A48" s="40">
        <v>412413414</v>
      </c>
      <c r="B48" s="21" t="s">
        <v>44</v>
      </c>
      <c r="C48" s="17"/>
      <c r="D48" s="22">
        <v>0</v>
      </c>
      <c r="E48" s="23">
        <v>0</v>
      </c>
    </row>
    <row r="49" spans="1:7" ht="26.25" customHeight="1" thickBot="1" x14ac:dyDescent="0.35">
      <c r="A49" s="20">
        <v>415</v>
      </c>
      <c r="B49" s="21" t="s">
        <v>45</v>
      </c>
      <c r="C49" s="17"/>
      <c r="D49" s="22">
        <v>255.79</v>
      </c>
      <c r="E49" s="23">
        <v>-4373.5200000000004</v>
      </c>
    </row>
    <row r="50" spans="1:7" ht="26.25" customHeight="1" thickBot="1" x14ac:dyDescent="0.35">
      <c r="A50" s="40">
        <v>416417</v>
      </c>
      <c r="B50" s="21" t="s">
        <v>46</v>
      </c>
      <c r="C50" s="17"/>
      <c r="D50" s="22">
        <v>0</v>
      </c>
      <c r="E50" s="41">
        <v>0</v>
      </c>
    </row>
    <row r="51" spans="1:7" ht="26.25" customHeight="1" thickBot="1" x14ac:dyDescent="0.35">
      <c r="A51" s="40">
        <v>418419</v>
      </c>
      <c r="B51" s="21" t="s">
        <v>47</v>
      </c>
      <c r="C51" s="17"/>
      <c r="D51" s="22">
        <v>96743.819999999992</v>
      </c>
      <c r="E51" s="23">
        <v>1084.05</v>
      </c>
    </row>
    <row r="52" spans="1:7" ht="26.25" customHeight="1" thickBot="1" x14ac:dyDescent="0.35">
      <c r="A52" s="15"/>
      <c r="B52" s="16" t="s">
        <v>48</v>
      </c>
      <c r="C52" s="17"/>
      <c r="D52" s="18">
        <f>+D53+D54+D55+D56+D57+D58+D59+D60+D61</f>
        <v>1366838.7000000002</v>
      </c>
      <c r="E52" s="19">
        <v>1443445.4399999997</v>
      </c>
    </row>
    <row r="53" spans="1:7" ht="26.25" customHeight="1" thickBot="1" x14ac:dyDescent="0.35">
      <c r="A53" s="20">
        <v>420</v>
      </c>
      <c r="B53" s="21" t="s">
        <v>49</v>
      </c>
      <c r="C53" s="17"/>
      <c r="D53" s="22">
        <v>97115</v>
      </c>
      <c r="E53" s="23">
        <v>89460.43</v>
      </c>
    </row>
    <row r="54" spans="1:7" ht="26.25" customHeight="1" thickBot="1" x14ac:dyDescent="0.35">
      <c r="A54" s="20">
        <v>421</v>
      </c>
      <c r="B54" s="21" t="s">
        <v>50</v>
      </c>
      <c r="C54" s="17"/>
      <c r="D54" s="22">
        <v>38592.449999999997</v>
      </c>
      <c r="E54" s="23">
        <v>46505.85</v>
      </c>
    </row>
    <row r="55" spans="1:7" ht="26.25" customHeight="1" thickBot="1" x14ac:dyDescent="0.35">
      <c r="A55" s="20">
        <v>422</v>
      </c>
      <c r="B55" s="21" t="s">
        <v>51</v>
      </c>
      <c r="C55" s="17"/>
      <c r="D55" s="22">
        <v>555965.4</v>
      </c>
      <c r="E55" s="23">
        <v>499303.31</v>
      </c>
    </row>
    <row r="56" spans="1:7" ht="26.25" customHeight="1" thickBot="1" x14ac:dyDescent="0.35">
      <c r="A56" s="20">
        <v>423</v>
      </c>
      <c r="B56" s="21" t="s">
        <v>52</v>
      </c>
      <c r="C56" s="17"/>
      <c r="D56" s="22">
        <v>355146.08</v>
      </c>
      <c r="E56" s="23">
        <v>304151.05</v>
      </c>
    </row>
    <row r="57" spans="1:7" ht="26.25" customHeight="1" thickBot="1" x14ac:dyDescent="0.35">
      <c r="A57" s="20">
        <v>424</v>
      </c>
      <c r="B57" s="21" t="s">
        <v>53</v>
      </c>
      <c r="C57" s="17"/>
      <c r="D57" s="22">
        <v>273871.32999999996</v>
      </c>
      <c r="E57" s="23">
        <v>298804.89</v>
      </c>
    </row>
    <row r="58" spans="1:7" ht="26.25" customHeight="1" thickBot="1" x14ac:dyDescent="0.35">
      <c r="A58" s="20">
        <v>429</v>
      </c>
      <c r="B58" s="21" t="s">
        <v>54</v>
      </c>
      <c r="C58" s="17"/>
      <c r="D58" s="22">
        <v>0</v>
      </c>
      <c r="E58" s="41">
        <v>0</v>
      </c>
    </row>
    <row r="59" spans="1:7" ht="26.25" customHeight="1" thickBot="1" x14ac:dyDescent="0.35">
      <c r="A59" s="42">
        <v>460</v>
      </c>
      <c r="B59" s="32" t="s">
        <v>55</v>
      </c>
      <c r="C59" s="33"/>
      <c r="D59" s="22">
        <v>0</v>
      </c>
      <c r="E59" s="43">
        <v>0</v>
      </c>
    </row>
    <row r="60" spans="1:7" ht="26.25" customHeight="1" thickBot="1" x14ac:dyDescent="0.35">
      <c r="A60" s="25">
        <v>463</v>
      </c>
      <c r="B60" s="35" t="s">
        <v>56</v>
      </c>
      <c r="C60" s="36"/>
      <c r="D60" s="22">
        <v>0</v>
      </c>
      <c r="E60" s="44">
        <v>0</v>
      </c>
    </row>
    <row r="61" spans="1:7" ht="26.25" customHeight="1" thickBot="1" x14ac:dyDescent="0.35">
      <c r="A61" s="40">
        <v>462469</v>
      </c>
      <c r="B61" s="21" t="s">
        <v>57</v>
      </c>
      <c r="C61" s="17"/>
      <c r="D61" s="22">
        <v>46148.44</v>
      </c>
      <c r="E61" s="45">
        <v>205219.91</v>
      </c>
    </row>
    <row r="62" spans="1:7" ht="26.25" customHeight="1" thickBot="1" x14ac:dyDescent="0.35">
      <c r="A62" s="46"/>
      <c r="B62" s="47" t="s">
        <v>58</v>
      </c>
      <c r="C62" s="27"/>
      <c r="D62" s="48">
        <f>+D19-D34</f>
        <v>11571561.31000001</v>
      </c>
      <c r="E62" s="49">
        <v>10671640.169999994</v>
      </c>
      <c r="F62" s="4"/>
    </row>
    <row r="63" spans="1:7" ht="26.25" customHeight="1" thickBot="1" x14ac:dyDescent="0.35">
      <c r="A63" s="15"/>
      <c r="B63" s="16" t="s">
        <v>59</v>
      </c>
      <c r="C63" s="17"/>
      <c r="D63" s="18">
        <f>+D64-D65+D66+D67+D71+D76+D83-D84</f>
        <v>7604617.04</v>
      </c>
      <c r="E63" s="19">
        <v>9218775.7100000009</v>
      </c>
      <c r="G63" s="4"/>
    </row>
    <row r="64" spans="1:7" ht="26.25" customHeight="1" thickBot="1" x14ac:dyDescent="0.35">
      <c r="A64" s="15"/>
      <c r="B64" s="16" t="s">
        <v>60</v>
      </c>
      <c r="C64" s="17"/>
      <c r="D64" s="18">
        <f>-+'[3]Napomene BU'!D82</f>
        <v>6139092.4200000009</v>
      </c>
      <c r="E64" s="23">
        <v>7588683.1300000008</v>
      </c>
      <c r="G64" s="4"/>
    </row>
    <row r="65" spans="1:8" ht="26.25" customHeight="1" thickBot="1" x14ac:dyDescent="0.35">
      <c r="A65" s="15"/>
      <c r="B65" s="16" t="s">
        <v>61</v>
      </c>
      <c r="C65" s="17"/>
      <c r="D65" s="18">
        <v>199810.29</v>
      </c>
      <c r="E65" s="23">
        <v>145295.5</v>
      </c>
    </row>
    <row r="66" spans="1:8" ht="26.25" customHeight="1" thickBot="1" x14ac:dyDescent="0.35">
      <c r="A66" s="15"/>
      <c r="B66" s="16" t="s">
        <v>62</v>
      </c>
      <c r="C66" s="17"/>
      <c r="D66" s="18">
        <v>224639.55</v>
      </c>
      <c r="E66" s="23">
        <v>254922.67</v>
      </c>
      <c r="G66" s="4"/>
    </row>
    <row r="67" spans="1:8" ht="26.25" customHeight="1" thickBot="1" x14ac:dyDescent="0.35">
      <c r="A67" s="15"/>
      <c r="B67" s="16" t="s">
        <v>63</v>
      </c>
      <c r="C67" s="17"/>
      <c r="D67" s="18">
        <f>+D68+D69+D70</f>
        <v>2422700.7800000003</v>
      </c>
      <c r="E67" s="50">
        <v>2263772.84</v>
      </c>
    </row>
    <row r="68" spans="1:8" ht="26.25" customHeight="1" thickBot="1" x14ac:dyDescent="0.35">
      <c r="A68" s="15"/>
      <c r="B68" s="21" t="s">
        <v>64</v>
      </c>
      <c r="C68" s="17"/>
      <c r="D68" s="22">
        <v>1238142.96</v>
      </c>
      <c r="E68" s="23">
        <v>1463786.92</v>
      </c>
    </row>
    <row r="69" spans="1:8" ht="26.25" customHeight="1" thickBot="1" x14ac:dyDescent="0.35">
      <c r="A69" s="15"/>
      <c r="B69" s="21" t="s">
        <v>65</v>
      </c>
      <c r="C69" s="17"/>
      <c r="D69" s="22">
        <v>728275.58</v>
      </c>
      <c r="E69" s="23">
        <v>742201.51</v>
      </c>
    </row>
    <row r="70" spans="1:8" ht="26.25" customHeight="1" thickBot="1" x14ac:dyDescent="0.35">
      <c r="A70" s="15"/>
      <c r="B70" s="21" t="s">
        <v>66</v>
      </c>
      <c r="C70" s="17"/>
      <c r="D70" s="22">
        <v>456282.24</v>
      </c>
      <c r="E70" s="23">
        <v>57784.41</v>
      </c>
    </row>
    <row r="71" spans="1:8" ht="26.25" customHeight="1" thickBot="1" x14ac:dyDescent="0.35">
      <c r="A71" s="15"/>
      <c r="B71" s="16" t="s">
        <v>67</v>
      </c>
      <c r="C71" s="17"/>
      <c r="D71" s="18">
        <f>+D72+D73+D74+D75</f>
        <v>67422.740000000005</v>
      </c>
      <c r="E71" s="50">
        <v>60839.8</v>
      </c>
      <c r="F71" s="38"/>
      <c r="H71" s="30"/>
    </row>
    <row r="72" spans="1:8" ht="26.25" customHeight="1" thickBot="1" x14ac:dyDescent="0.35">
      <c r="A72" s="15"/>
      <c r="B72" s="21" t="s">
        <v>68</v>
      </c>
      <c r="C72" s="17"/>
      <c r="D72" s="22">
        <v>67422.740000000005</v>
      </c>
      <c r="E72" s="23">
        <v>60839.8</v>
      </c>
    </row>
    <row r="73" spans="1:8" ht="26.25" customHeight="1" thickBot="1" x14ac:dyDescent="0.35">
      <c r="A73" s="15"/>
      <c r="B73" s="21" t="s">
        <v>69</v>
      </c>
      <c r="C73" s="17"/>
      <c r="D73" s="22">
        <v>0</v>
      </c>
      <c r="E73" s="41">
        <v>0</v>
      </c>
    </row>
    <row r="74" spans="1:8" ht="26.25" customHeight="1" thickBot="1" x14ac:dyDescent="0.35">
      <c r="A74" s="15"/>
      <c r="B74" s="21" t="s">
        <v>70</v>
      </c>
      <c r="C74" s="17"/>
      <c r="D74" s="22">
        <v>0</v>
      </c>
      <c r="E74" s="41">
        <v>0</v>
      </c>
    </row>
    <row r="75" spans="1:8" ht="26.25" customHeight="1" thickBot="1" x14ac:dyDescent="0.35">
      <c r="A75" s="15"/>
      <c r="B75" s="21" t="s">
        <v>71</v>
      </c>
      <c r="C75" s="17"/>
      <c r="D75" s="22">
        <v>0</v>
      </c>
      <c r="E75" s="41">
        <v>0</v>
      </c>
    </row>
    <row r="76" spans="1:8" ht="26.25" customHeight="1" thickBot="1" x14ac:dyDescent="0.35">
      <c r="A76" s="15"/>
      <c r="B76" s="16" t="s">
        <v>72</v>
      </c>
      <c r="C76" s="17"/>
      <c r="D76" s="18">
        <f>+D77+D78+D79+D80+D81+D82</f>
        <v>517801.61</v>
      </c>
      <c r="E76" s="50">
        <v>796774.07999999984</v>
      </c>
    </row>
    <row r="77" spans="1:8" ht="26.25" customHeight="1" thickBot="1" x14ac:dyDescent="0.35">
      <c r="A77" s="15"/>
      <c r="B77" s="21" t="s">
        <v>73</v>
      </c>
      <c r="C77" s="17"/>
      <c r="D77" s="22">
        <v>149317.99</v>
      </c>
      <c r="E77" s="23">
        <v>233938.24</v>
      </c>
    </row>
    <row r="78" spans="1:8" ht="26.25" customHeight="1" thickBot="1" x14ac:dyDescent="0.35">
      <c r="A78" s="15"/>
      <c r="B78" s="21" t="s">
        <v>74</v>
      </c>
      <c r="C78" s="17"/>
      <c r="D78" s="22">
        <v>3740.19</v>
      </c>
      <c r="E78" s="23">
        <v>63503.839999999997</v>
      </c>
    </row>
    <row r="79" spans="1:8" ht="26.25" customHeight="1" thickBot="1" x14ac:dyDescent="0.35">
      <c r="A79" s="15"/>
      <c r="B79" s="21" t="s">
        <v>75</v>
      </c>
      <c r="C79" s="17"/>
      <c r="D79" s="22">
        <v>40224.26</v>
      </c>
      <c r="E79" s="23">
        <v>45984.42</v>
      </c>
    </row>
    <row r="80" spans="1:8" ht="26.25" customHeight="1" thickBot="1" x14ac:dyDescent="0.35">
      <c r="A80" s="15"/>
      <c r="B80" s="21" t="s">
        <v>76</v>
      </c>
      <c r="C80" s="17"/>
      <c r="D80" s="22">
        <v>73029.48</v>
      </c>
      <c r="E80" s="23">
        <v>53281.440000000002</v>
      </c>
    </row>
    <row r="81" spans="1:9" ht="26.25" customHeight="1" thickBot="1" x14ac:dyDescent="0.35">
      <c r="A81" s="15"/>
      <c r="B81" s="21" t="s">
        <v>77</v>
      </c>
      <c r="C81" s="17"/>
      <c r="D81" s="22">
        <v>115688</v>
      </c>
      <c r="E81" s="23">
        <v>223108.18</v>
      </c>
    </row>
    <row r="82" spans="1:9" ht="26.25" customHeight="1" thickBot="1" x14ac:dyDescent="0.35">
      <c r="A82" s="15"/>
      <c r="B82" s="21" t="s">
        <v>78</v>
      </c>
      <c r="C82" s="17"/>
      <c r="D82" s="22">
        <v>135801.69</v>
      </c>
      <c r="E82" s="23">
        <v>176957.96</v>
      </c>
    </row>
    <row r="83" spans="1:9" ht="26.25" customHeight="1" thickBot="1" x14ac:dyDescent="0.35">
      <c r="A83" s="15"/>
      <c r="B83" s="16" t="s">
        <v>79</v>
      </c>
      <c r="C83" s="17"/>
      <c r="D83" s="18">
        <f>-+'[3]Napomene BU'!D101</f>
        <v>191411.51</v>
      </c>
      <c r="E83" s="23">
        <v>176261.4</v>
      </c>
      <c r="F83" s="51"/>
    </row>
    <row r="84" spans="1:9" ht="26.25" customHeight="1" thickBot="1" x14ac:dyDescent="0.35">
      <c r="A84" s="20">
        <v>706</v>
      </c>
      <c r="B84" s="16" t="s">
        <v>80</v>
      </c>
      <c r="C84" s="17"/>
      <c r="D84" s="22">
        <v>1758641.28</v>
      </c>
      <c r="E84" s="45">
        <v>1777182.71</v>
      </c>
      <c r="G84" s="38"/>
    </row>
    <row r="85" spans="1:9" ht="26.25" customHeight="1" thickBot="1" x14ac:dyDescent="0.35">
      <c r="A85" s="15"/>
      <c r="B85" s="16" t="s">
        <v>81</v>
      </c>
      <c r="C85" s="17"/>
      <c r="D85" s="18">
        <f>+D62-D63</f>
        <v>3966944.2700000098</v>
      </c>
      <c r="E85" s="19">
        <v>1452864.4599999934</v>
      </c>
      <c r="I85" s="51"/>
    </row>
    <row r="86" spans="1:9" ht="26.25" customHeight="1" thickBot="1" x14ac:dyDescent="0.35">
      <c r="A86" s="15"/>
      <c r="B86" s="16" t="s">
        <v>82</v>
      </c>
      <c r="C86" s="17"/>
      <c r="D86" s="18">
        <f>+D101+D118</f>
        <v>407196.18000000017</v>
      </c>
      <c r="E86" s="19">
        <v>-582912.09000000032</v>
      </c>
    </row>
    <row r="87" spans="1:9" ht="26.25" customHeight="1" thickBot="1" x14ac:dyDescent="0.35">
      <c r="A87" s="52"/>
      <c r="B87" s="53" t="s">
        <v>83</v>
      </c>
      <c r="C87" s="33"/>
      <c r="D87" s="18">
        <f>+D88+D89+D90+D91+D92+D93</f>
        <v>986612.02</v>
      </c>
      <c r="E87" s="54">
        <v>1343227.74</v>
      </c>
    </row>
    <row r="88" spans="1:9" ht="26.25" customHeight="1" thickBot="1" x14ac:dyDescent="0.35">
      <c r="A88" s="25">
        <v>770</v>
      </c>
      <c r="B88" s="35" t="s">
        <v>84</v>
      </c>
      <c r="C88" s="36"/>
      <c r="D88" s="22">
        <v>723870.86</v>
      </c>
      <c r="E88" s="55">
        <v>854210.99</v>
      </c>
      <c r="I88" s="38"/>
    </row>
    <row r="89" spans="1:9" ht="26.25" customHeight="1" thickBot="1" x14ac:dyDescent="0.35">
      <c r="A89" s="25">
        <v>771</v>
      </c>
      <c r="B89" s="26" t="s">
        <v>85</v>
      </c>
      <c r="C89" s="27"/>
      <c r="D89" s="22">
        <v>0</v>
      </c>
      <c r="E89" s="39">
        <v>0</v>
      </c>
      <c r="G89" s="38"/>
      <c r="H89" s="38"/>
    </row>
    <row r="90" spans="1:9" ht="26.25" customHeight="1" thickBot="1" x14ac:dyDescent="0.35">
      <c r="A90" s="20">
        <v>772</v>
      </c>
      <c r="B90" s="21" t="s">
        <v>86</v>
      </c>
      <c r="C90" s="17"/>
      <c r="D90" s="22">
        <v>53729.37</v>
      </c>
      <c r="E90" s="56">
        <v>356634.88</v>
      </c>
    </row>
    <row r="91" spans="1:9" ht="26.25" customHeight="1" thickBot="1" x14ac:dyDescent="0.35">
      <c r="A91" s="20">
        <v>774</v>
      </c>
      <c r="B91" s="21" t="s">
        <v>87</v>
      </c>
      <c r="C91" s="17"/>
      <c r="D91" s="22">
        <v>6424.62</v>
      </c>
      <c r="E91" s="56">
        <v>10746.13</v>
      </c>
    </row>
    <row r="92" spans="1:9" ht="26.25" customHeight="1" thickBot="1" x14ac:dyDescent="0.35">
      <c r="A92" s="42">
        <v>775</v>
      </c>
      <c r="B92" s="57" t="s">
        <v>88</v>
      </c>
      <c r="C92" s="58"/>
      <c r="D92" s="22">
        <v>10653.76</v>
      </c>
      <c r="E92" s="59">
        <v>0</v>
      </c>
    </row>
    <row r="93" spans="1:9" ht="26.25" customHeight="1" thickBot="1" x14ac:dyDescent="0.35">
      <c r="A93" s="25" t="s">
        <v>89</v>
      </c>
      <c r="B93" s="60" t="s">
        <v>90</v>
      </c>
      <c r="C93" s="27"/>
      <c r="D93" s="22">
        <v>191933.40999999997</v>
      </c>
      <c r="E93" s="61">
        <v>121635.73999999999</v>
      </c>
    </row>
    <row r="94" spans="1:9" ht="26.25" customHeight="1" thickBot="1" x14ac:dyDescent="0.35">
      <c r="A94" s="15"/>
      <c r="B94" s="16" t="s">
        <v>91</v>
      </c>
      <c r="C94" s="17"/>
      <c r="D94" s="18">
        <f>+D95+D96+D97+D98+D99+D100</f>
        <v>257242.68999999997</v>
      </c>
      <c r="E94" s="19">
        <v>779971.15000000014</v>
      </c>
    </row>
    <row r="95" spans="1:9" ht="26.25" customHeight="1" thickBot="1" x14ac:dyDescent="0.35">
      <c r="A95" s="20">
        <v>730</v>
      </c>
      <c r="B95" s="21" t="s">
        <v>92</v>
      </c>
      <c r="C95" s="17"/>
      <c r="D95" s="22">
        <v>143108.07999999999</v>
      </c>
      <c r="E95" s="23">
        <v>236528.88</v>
      </c>
    </row>
    <row r="96" spans="1:9" ht="26.25" customHeight="1" thickBot="1" x14ac:dyDescent="0.35">
      <c r="A96" s="20">
        <v>732</v>
      </c>
      <c r="B96" s="21" t="s">
        <v>93</v>
      </c>
      <c r="C96" s="17"/>
      <c r="D96" s="22">
        <v>0</v>
      </c>
      <c r="E96" s="23">
        <v>0</v>
      </c>
    </row>
    <row r="97" spans="1:9" ht="26.25" customHeight="1" thickBot="1" x14ac:dyDescent="0.35">
      <c r="A97" s="20">
        <v>734</v>
      </c>
      <c r="B97" s="21" t="s">
        <v>94</v>
      </c>
      <c r="C97" s="17"/>
      <c r="D97" s="22">
        <v>74731.33</v>
      </c>
      <c r="E97" s="23">
        <v>497282.48000000004</v>
      </c>
    </row>
    <row r="98" spans="1:9" ht="26.25" customHeight="1" thickBot="1" x14ac:dyDescent="0.35">
      <c r="A98" s="20">
        <v>735</v>
      </c>
      <c r="B98" s="21" t="s">
        <v>95</v>
      </c>
      <c r="C98" s="17"/>
      <c r="D98" s="22">
        <v>457.71</v>
      </c>
      <c r="E98" s="23">
        <v>4421.3900000000003</v>
      </c>
      <c r="G98" s="38"/>
      <c r="H98" s="38"/>
    </row>
    <row r="99" spans="1:9" ht="26.25" customHeight="1" thickBot="1" x14ac:dyDescent="0.35">
      <c r="A99" s="42" t="s">
        <v>96</v>
      </c>
      <c r="B99" s="32" t="s">
        <v>97</v>
      </c>
      <c r="C99" s="33"/>
      <c r="D99" s="22">
        <v>0</v>
      </c>
      <c r="E99" s="34">
        <v>0</v>
      </c>
    </row>
    <row r="100" spans="1:9" ht="26.25" customHeight="1" thickBot="1" x14ac:dyDescent="0.35">
      <c r="A100" s="25" t="s">
        <v>98</v>
      </c>
      <c r="B100" s="26" t="s">
        <v>99</v>
      </c>
      <c r="C100" s="27"/>
      <c r="D100" s="22">
        <v>38945.57</v>
      </c>
      <c r="E100" s="28">
        <v>41738.400000000001</v>
      </c>
    </row>
    <row r="101" spans="1:9" ht="39" customHeight="1" thickBot="1" x14ac:dyDescent="0.35">
      <c r="A101" s="15"/>
      <c r="B101" s="62" t="s">
        <v>100</v>
      </c>
      <c r="C101" s="17"/>
      <c r="D101" s="18">
        <f>+D87-D94</f>
        <v>729369.33000000007</v>
      </c>
      <c r="E101" s="19">
        <v>563256.58999999985</v>
      </c>
    </row>
    <row r="102" spans="1:9" ht="26.25" customHeight="1" thickBot="1" x14ac:dyDescent="0.35">
      <c r="A102" s="15"/>
      <c r="B102" s="16" t="s">
        <v>101</v>
      </c>
      <c r="C102" s="17"/>
      <c r="D102" s="18">
        <f>+D103+D104+D105+D106+D107+D108+D109</f>
        <v>591801.10000000009</v>
      </c>
      <c r="E102" s="19">
        <v>441561.41000000003</v>
      </c>
      <c r="G102" s="38"/>
      <c r="H102" s="38"/>
      <c r="I102" s="38"/>
    </row>
    <row r="103" spans="1:9" ht="26.25" customHeight="1" thickBot="1" x14ac:dyDescent="0.35">
      <c r="A103" s="20">
        <v>770</v>
      </c>
      <c r="B103" s="21" t="s">
        <v>102</v>
      </c>
      <c r="C103" s="17"/>
      <c r="D103" s="22">
        <v>33292.520000000004</v>
      </c>
      <c r="E103" s="45">
        <v>44442.249999999993</v>
      </c>
      <c r="F103" s="38"/>
    </row>
    <row r="104" spans="1:9" ht="26.25" customHeight="1" thickBot="1" x14ac:dyDescent="0.35">
      <c r="A104" s="20">
        <v>772</v>
      </c>
      <c r="B104" s="21" t="s">
        <v>103</v>
      </c>
      <c r="C104" s="17"/>
      <c r="D104" s="22">
        <v>0</v>
      </c>
      <c r="E104" s="41">
        <v>0</v>
      </c>
      <c r="H104" s="38"/>
    </row>
    <row r="105" spans="1:9" ht="26.25" customHeight="1" thickBot="1" x14ac:dyDescent="0.35">
      <c r="A105" s="20">
        <v>771.774</v>
      </c>
      <c r="B105" s="21" t="s">
        <v>104</v>
      </c>
      <c r="C105" s="17"/>
      <c r="D105" s="22">
        <v>0</v>
      </c>
      <c r="E105" s="41">
        <v>0</v>
      </c>
    </row>
    <row r="106" spans="1:9" ht="26.25" customHeight="1" thickBot="1" x14ac:dyDescent="0.35">
      <c r="A106" s="20">
        <v>773</v>
      </c>
      <c r="B106" s="21" t="s">
        <v>105</v>
      </c>
      <c r="C106" s="17"/>
      <c r="D106" s="22">
        <v>0</v>
      </c>
      <c r="E106" s="45">
        <v>0</v>
      </c>
      <c r="H106" s="38"/>
    </row>
    <row r="107" spans="1:9" ht="26.25" customHeight="1" thickBot="1" x14ac:dyDescent="0.35">
      <c r="A107" s="20" t="s">
        <v>106</v>
      </c>
      <c r="B107" s="21" t="s">
        <v>107</v>
      </c>
      <c r="C107" s="17"/>
      <c r="D107" s="22">
        <v>0</v>
      </c>
      <c r="E107" s="41">
        <v>0</v>
      </c>
      <c r="F107" s="38"/>
    </row>
    <row r="108" spans="1:9" ht="26.25" customHeight="1" thickBot="1" x14ac:dyDescent="0.35">
      <c r="A108" s="40">
        <v>780781782</v>
      </c>
      <c r="B108" s="21" t="s">
        <v>108</v>
      </c>
      <c r="C108" s="17"/>
      <c r="D108" s="22">
        <v>0</v>
      </c>
      <c r="E108" s="41">
        <v>0</v>
      </c>
      <c r="H108" s="38"/>
    </row>
    <row r="109" spans="1:9" ht="26.25" customHeight="1" thickBot="1" x14ac:dyDescent="0.35">
      <c r="A109" s="25" t="s">
        <v>109</v>
      </c>
      <c r="B109" s="60" t="s">
        <v>110</v>
      </c>
      <c r="C109" s="27"/>
      <c r="D109" s="22">
        <v>558508.58000000007</v>
      </c>
      <c r="E109" s="63">
        <v>397119.16000000003</v>
      </c>
    </row>
    <row r="110" spans="1:9" ht="37.5" customHeight="1" thickBot="1" x14ac:dyDescent="0.35">
      <c r="A110" s="46"/>
      <c r="B110" s="64" t="s">
        <v>111</v>
      </c>
      <c r="C110" s="27"/>
      <c r="D110" s="48">
        <f>+D111+D112+D113+D114+D115+D116+D117</f>
        <v>913974.25</v>
      </c>
      <c r="E110" s="49">
        <v>1587730.09</v>
      </c>
      <c r="H110" s="24"/>
    </row>
    <row r="111" spans="1:9" ht="26.25" customHeight="1" thickBot="1" x14ac:dyDescent="0.35">
      <c r="A111" s="20">
        <v>730</v>
      </c>
      <c r="B111" s="21" t="s">
        <v>112</v>
      </c>
      <c r="C111" s="17"/>
      <c r="D111" s="22">
        <v>37507.58</v>
      </c>
      <c r="E111" s="23">
        <v>38798.03</v>
      </c>
    </row>
    <row r="112" spans="1:9" ht="26.25" customHeight="1" thickBot="1" x14ac:dyDescent="0.35">
      <c r="A112" s="20">
        <v>732</v>
      </c>
      <c r="B112" s="21" t="s">
        <v>113</v>
      </c>
      <c r="C112" s="17"/>
      <c r="D112" s="22">
        <v>700000</v>
      </c>
      <c r="E112" s="23">
        <v>1400000</v>
      </c>
      <c r="H112" s="24"/>
    </row>
    <row r="113" spans="1:9" ht="26.25" customHeight="1" thickBot="1" x14ac:dyDescent="0.35">
      <c r="A113" s="20">
        <v>734</v>
      </c>
      <c r="B113" s="21" t="s">
        <v>114</v>
      </c>
      <c r="C113" s="17"/>
      <c r="D113" s="22">
        <v>104465.03</v>
      </c>
      <c r="E113" s="23">
        <v>0</v>
      </c>
    </row>
    <row r="114" spans="1:9" ht="26.25" customHeight="1" thickBot="1" x14ac:dyDescent="0.35">
      <c r="A114" s="25" t="s">
        <v>115</v>
      </c>
      <c r="B114" s="32" t="s">
        <v>116</v>
      </c>
      <c r="C114" s="33"/>
      <c r="D114" s="22">
        <v>72001.64</v>
      </c>
      <c r="E114" s="34">
        <v>148932.06</v>
      </c>
    </row>
    <row r="115" spans="1:9" ht="26.25" customHeight="1" thickBot="1" x14ac:dyDescent="0.35">
      <c r="A115" s="42" t="s">
        <v>117</v>
      </c>
      <c r="B115" s="32" t="s">
        <v>118</v>
      </c>
      <c r="C115" s="33"/>
      <c r="D115" s="22">
        <v>0</v>
      </c>
      <c r="E115" s="34">
        <v>0</v>
      </c>
    </row>
    <row r="116" spans="1:9" ht="26.25" customHeight="1" thickBot="1" x14ac:dyDescent="0.35">
      <c r="A116" s="25" t="s">
        <v>119</v>
      </c>
      <c r="B116" s="35" t="s">
        <v>120</v>
      </c>
      <c r="C116" s="36"/>
      <c r="D116" s="22">
        <v>0</v>
      </c>
      <c r="E116" s="37">
        <v>0</v>
      </c>
    </row>
    <row r="117" spans="1:9" ht="26.25" customHeight="1" thickBot="1" x14ac:dyDescent="0.35">
      <c r="A117" s="20">
        <v>748.74900000000002</v>
      </c>
      <c r="B117" s="21" t="s">
        <v>121</v>
      </c>
      <c r="C117" s="17"/>
      <c r="D117" s="22">
        <v>0</v>
      </c>
      <c r="E117" s="23">
        <v>0</v>
      </c>
    </row>
    <row r="118" spans="1:9" ht="38.25" customHeight="1" thickBot="1" x14ac:dyDescent="0.35">
      <c r="A118" s="46"/>
      <c r="B118" s="64" t="s">
        <v>122</v>
      </c>
      <c r="C118" s="27"/>
      <c r="D118" s="48">
        <f>+D102-D110</f>
        <v>-322173.14999999991</v>
      </c>
      <c r="E118" s="49">
        <v>-1146168.6800000002</v>
      </c>
    </row>
    <row r="119" spans="1:9" ht="38.25" customHeight="1" thickBot="1" x14ac:dyDescent="0.35">
      <c r="A119" s="15"/>
      <c r="B119" s="16" t="s">
        <v>123</v>
      </c>
      <c r="C119" s="17"/>
      <c r="D119" s="18">
        <f>+D85+D86</f>
        <v>4374140.4500000104</v>
      </c>
      <c r="E119" s="19">
        <v>869952.36999999313</v>
      </c>
    </row>
    <row r="120" spans="1:9" ht="26.25" customHeight="1" thickBot="1" x14ac:dyDescent="0.35">
      <c r="A120" s="15"/>
      <c r="B120" s="16" t="s">
        <v>124</v>
      </c>
      <c r="C120" s="17"/>
      <c r="D120" s="18"/>
      <c r="E120" s="23"/>
    </row>
    <row r="121" spans="1:9" ht="26.25" customHeight="1" thickBot="1" x14ac:dyDescent="0.35">
      <c r="A121" s="20">
        <v>820</v>
      </c>
      <c r="B121" s="21" t="s">
        <v>125</v>
      </c>
      <c r="C121" s="17"/>
      <c r="D121" s="18">
        <f>+'[3]IPI-zavarovalnica'!H520</f>
        <v>423404.14038</v>
      </c>
      <c r="E121" s="193">
        <v>167963.22</v>
      </c>
    </row>
    <row r="122" spans="1:9" ht="26.25" customHeight="1" thickBot="1" x14ac:dyDescent="0.35">
      <c r="A122" s="20">
        <v>823</v>
      </c>
      <c r="B122" s="21" t="s">
        <v>126</v>
      </c>
      <c r="C122" s="17"/>
      <c r="D122" s="18">
        <v>11759.92</v>
      </c>
      <c r="E122" s="193">
        <v>57216.31</v>
      </c>
      <c r="H122" s="4"/>
    </row>
    <row r="123" spans="1:9" ht="26.25" customHeight="1" thickBot="1" x14ac:dyDescent="0.35">
      <c r="A123" s="15"/>
      <c r="B123" s="16" t="s">
        <v>127</v>
      </c>
      <c r="C123" s="17"/>
      <c r="D123" s="18">
        <f>+D119-D121-D122</f>
        <v>3938976.3896200107</v>
      </c>
      <c r="E123" s="19">
        <v>644772.8399999931</v>
      </c>
      <c r="F123" s="65"/>
      <c r="G123" s="4"/>
      <c r="H123" s="66"/>
      <c r="I123" s="38"/>
    </row>
    <row r="124" spans="1:9" ht="26.25" customHeight="1" thickBot="1" x14ac:dyDescent="0.35">
      <c r="A124" s="15"/>
      <c r="B124" s="16" t="s">
        <v>128</v>
      </c>
      <c r="C124" s="17"/>
      <c r="D124" s="22"/>
      <c r="E124" s="41"/>
      <c r="F124" s="65"/>
      <c r="G124" s="4"/>
      <c r="H124" s="67"/>
    </row>
    <row r="125" spans="1:9" ht="26.25" customHeight="1" thickBot="1" x14ac:dyDescent="0.35">
      <c r="A125" s="25" t="s">
        <v>129</v>
      </c>
      <c r="B125" s="26" t="s">
        <v>130</v>
      </c>
      <c r="C125" s="27"/>
      <c r="D125" s="68"/>
      <c r="E125" s="39"/>
    </row>
    <row r="126" spans="1:9" ht="26.25" customHeight="1" thickBot="1" x14ac:dyDescent="0.35">
      <c r="A126" s="15"/>
      <c r="B126" s="16" t="s">
        <v>131</v>
      </c>
      <c r="C126" s="17"/>
      <c r="D126" s="22"/>
      <c r="E126" s="41"/>
    </row>
    <row r="128" spans="1:9" x14ac:dyDescent="0.3">
      <c r="A128" s="6"/>
    </row>
    <row r="129" spans="1:8" ht="15.6" x14ac:dyDescent="0.3">
      <c r="A129" s="69" t="s">
        <v>132</v>
      </c>
      <c r="B129" s="194" t="s">
        <v>133</v>
      </c>
      <c r="C129" s="194"/>
      <c r="D129" s="194"/>
      <c r="E129" s="70" t="s">
        <v>134</v>
      </c>
    </row>
    <row r="130" spans="1:8" ht="15.6" x14ac:dyDescent="0.3">
      <c r="A130" s="71" t="str">
        <f>+'[3]Bilans stanja'!A124</f>
        <v>Datum: 26.02.2021.godina</v>
      </c>
      <c r="B130" s="72"/>
      <c r="C130" s="72"/>
      <c r="D130" s="5" t="s">
        <v>135</v>
      </c>
      <c r="E130" s="72"/>
    </row>
    <row r="131" spans="1:8" ht="15.6" x14ac:dyDescent="0.3">
      <c r="A131" s="73"/>
      <c r="B131" s="72"/>
      <c r="C131" s="72"/>
      <c r="D131" s="74"/>
      <c r="E131" s="72"/>
    </row>
    <row r="132" spans="1:8" ht="15.6" x14ac:dyDescent="0.3">
      <c r="A132" s="73"/>
      <c r="B132" s="72"/>
      <c r="C132" s="72"/>
      <c r="D132" s="74"/>
      <c r="E132" s="72"/>
    </row>
    <row r="133" spans="1:8" ht="15.6" x14ac:dyDescent="0.3">
      <c r="A133" s="73"/>
      <c r="B133" s="72"/>
      <c r="C133" s="72"/>
      <c r="D133" s="74"/>
      <c r="E133" s="72"/>
    </row>
    <row r="134" spans="1:8" ht="15.6" x14ac:dyDescent="0.3">
      <c r="A134" s="75"/>
      <c r="B134" s="72"/>
      <c r="C134" s="72"/>
      <c r="D134" s="74"/>
      <c r="E134" s="72"/>
    </row>
    <row r="135" spans="1:8" ht="15.6" x14ac:dyDescent="0.3">
      <c r="A135" s="225" t="s">
        <v>136</v>
      </c>
      <c r="B135" s="76"/>
      <c r="C135" s="72"/>
      <c r="D135" s="227" t="s">
        <v>137</v>
      </c>
      <c r="E135" s="228"/>
    </row>
    <row r="136" spans="1:8" ht="15.6" x14ac:dyDescent="0.3">
      <c r="A136" s="226"/>
      <c r="B136" s="72"/>
      <c r="C136" s="72"/>
      <c r="D136" s="229"/>
      <c r="E136" s="230"/>
    </row>
    <row r="137" spans="1:8" x14ac:dyDescent="0.3">
      <c r="H137" s="65"/>
    </row>
    <row r="138" spans="1:8" x14ac:dyDescent="0.3">
      <c r="H138" s="65"/>
    </row>
    <row r="139" spans="1:8" x14ac:dyDescent="0.3">
      <c r="H139" s="65"/>
    </row>
    <row r="140" spans="1:8" x14ac:dyDescent="0.3">
      <c r="H140" s="65"/>
    </row>
    <row r="141" spans="1:8" x14ac:dyDescent="0.3">
      <c r="H141" s="65"/>
    </row>
    <row r="142" spans="1:8" x14ac:dyDescent="0.3">
      <c r="H142" s="65"/>
    </row>
    <row r="143" spans="1:8" x14ac:dyDescent="0.3">
      <c r="H143" s="65"/>
    </row>
  </sheetData>
  <mergeCells count="9">
    <mergeCell ref="B129:D129"/>
    <mergeCell ref="A135:A136"/>
    <mergeCell ref="D135:E136"/>
    <mergeCell ref="A14:A17"/>
    <mergeCell ref="B14:B17"/>
    <mergeCell ref="C14:C17"/>
    <mergeCell ref="D14:E15"/>
    <mergeCell ref="D16:D17"/>
    <mergeCell ref="E16:E17"/>
  </mergeCells>
  <pageMargins left="0.7" right="0.7" top="0.25" bottom="0.2" header="0.17" footer="0.18"/>
  <pageSetup scale="76" orientation="portrait" r:id="rId1"/>
  <rowBreaks count="3" manualBreakCount="3">
    <brk id="41" max="4" man="1"/>
    <brk id="78" max="4" man="1"/>
    <brk id="112" max="4" man="1"/>
  </rowBreaks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250E2-17C9-46DD-9DE8-48E3EBDED683}">
  <dimension ref="A6:N57"/>
  <sheetViews>
    <sheetView view="pageBreakPreview" zoomScale="86" zoomScaleNormal="86" zoomScaleSheetLayoutView="86" workbookViewId="0">
      <selection activeCell="B33" sqref="B33:K44"/>
    </sheetView>
  </sheetViews>
  <sheetFormatPr defaultRowHeight="13.2" x14ac:dyDescent="0.25"/>
  <cols>
    <col min="1" max="1" width="25.6640625" style="171" customWidth="1"/>
    <col min="2" max="2" width="12.109375" style="171" customWidth="1"/>
    <col min="3" max="3" width="12.44140625" style="171" customWidth="1"/>
    <col min="4" max="4" width="12.109375" style="171" customWidth="1"/>
    <col min="5" max="5" width="16.5546875" style="171" customWidth="1"/>
    <col min="6" max="6" width="11.88671875" style="171" customWidth="1"/>
    <col min="7" max="7" width="11" style="171" customWidth="1"/>
    <col min="8" max="8" width="11.33203125" style="171" customWidth="1"/>
    <col min="9" max="9" width="12" style="171" customWidth="1"/>
    <col min="10" max="10" width="16.5546875" style="171" customWidth="1"/>
    <col min="11" max="11" width="18" style="171" customWidth="1"/>
    <col min="12" max="12" width="8.88671875" style="171"/>
    <col min="13" max="13" width="10.109375" style="171" bestFit="1" customWidth="1"/>
    <col min="14" max="14" width="20.109375" style="171" customWidth="1"/>
    <col min="15" max="15" width="14.6640625" style="171" bestFit="1" customWidth="1"/>
    <col min="16" max="16384" width="8.88671875" style="171"/>
  </cols>
  <sheetData>
    <row r="6" spans="1:11" ht="13.8" x14ac:dyDescent="0.25">
      <c r="A6" s="191" t="s">
        <v>335</v>
      </c>
      <c r="B6" s="189" t="s">
        <v>334</v>
      </c>
      <c r="C6" s="189"/>
      <c r="D6" s="189"/>
      <c r="E6" s="189"/>
      <c r="F6" s="189"/>
      <c r="G6" s="189"/>
      <c r="H6" s="189"/>
      <c r="I6" s="189"/>
      <c r="J6" s="191" t="s">
        <v>333</v>
      </c>
      <c r="K6" s="189" t="s">
        <v>332</v>
      </c>
    </row>
    <row r="7" spans="1:11" ht="13.8" x14ac:dyDescent="0.25">
      <c r="A7" s="191" t="s">
        <v>331</v>
      </c>
      <c r="B7" s="189" t="s">
        <v>330</v>
      </c>
      <c r="C7" s="189"/>
      <c r="D7" s="189"/>
      <c r="E7" s="189"/>
      <c r="F7" s="189"/>
      <c r="G7" s="189"/>
      <c r="H7" s="189"/>
      <c r="I7" s="189"/>
      <c r="J7" s="191" t="s">
        <v>329</v>
      </c>
      <c r="K7" s="192">
        <v>6512</v>
      </c>
    </row>
    <row r="8" spans="1:11" ht="13.8" x14ac:dyDescent="0.25">
      <c r="A8" s="191" t="s">
        <v>328</v>
      </c>
      <c r="B8" s="189" t="s">
        <v>327</v>
      </c>
      <c r="C8" s="189"/>
      <c r="D8" s="189"/>
      <c r="E8" s="189"/>
      <c r="F8" s="189"/>
      <c r="G8" s="189"/>
      <c r="H8" s="189"/>
      <c r="I8" s="189"/>
      <c r="J8" s="191" t="s">
        <v>141</v>
      </c>
      <c r="K8" s="189"/>
    </row>
    <row r="9" spans="1:11" ht="13.8" x14ac:dyDescent="0.25">
      <c r="A9" s="189"/>
      <c r="B9" s="189"/>
      <c r="C9" s="189"/>
      <c r="D9" s="240" t="s">
        <v>361</v>
      </c>
      <c r="E9" s="240"/>
      <c r="F9" s="240"/>
      <c r="G9" s="240"/>
      <c r="H9" s="240"/>
      <c r="I9" s="189"/>
      <c r="J9" s="189"/>
      <c r="K9" s="189"/>
    </row>
    <row r="10" spans="1:11" ht="13.8" x14ac:dyDescent="0.25">
      <c r="A10" s="189"/>
      <c r="B10" s="189"/>
      <c r="C10" s="189"/>
      <c r="D10" s="240" t="s">
        <v>362</v>
      </c>
      <c r="E10" s="240"/>
      <c r="F10" s="240"/>
      <c r="G10" s="240"/>
      <c r="H10" s="240"/>
      <c r="I10" s="189"/>
      <c r="J10" s="189"/>
      <c r="K10" s="189"/>
    </row>
    <row r="11" spans="1:11" x14ac:dyDescent="0.25">
      <c r="A11" s="189"/>
      <c r="B11" s="189"/>
      <c r="C11" s="189"/>
      <c r="D11" s="189"/>
      <c r="E11" s="190"/>
      <c r="F11" s="189"/>
      <c r="G11" s="189"/>
      <c r="H11" s="189"/>
      <c r="I11" s="189"/>
      <c r="J11" s="189"/>
      <c r="K11" s="189"/>
    </row>
    <row r="13" spans="1:11" ht="13.8" thickBot="1" x14ac:dyDescent="0.3"/>
    <row r="14" spans="1:11" ht="22.5" customHeight="1" x14ac:dyDescent="0.25">
      <c r="A14" s="237" t="s">
        <v>358</v>
      </c>
      <c r="B14" s="237" t="s">
        <v>357</v>
      </c>
      <c r="C14" s="237" t="s">
        <v>356</v>
      </c>
      <c r="D14" s="237" t="s">
        <v>355</v>
      </c>
      <c r="E14" s="237" t="s">
        <v>354</v>
      </c>
      <c r="F14" s="237" t="s">
        <v>353</v>
      </c>
      <c r="G14" s="237" t="s">
        <v>352</v>
      </c>
      <c r="H14" s="237" t="s">
        <v>351</v>
      </c>
      <c r="I14" s="237" t="s">
        <v>350</v>
      </c>
      <c r="J14" s="241" t="s">
        <v>349</v>
      </c>
      <c r="K14" s="237" t="s">
        <v>348</v>
      </c>
    </row>
    <row r="15" spans="1:11" x14ac:dyDescent="0.25">
      <c r="A15" s="238"/>
      <c r="B15" s="238"/>
      <c r="C15" s="238"/>
      <c r="D15" s="238"/>
      <c r="E15" s="238"/>
      <c r="F15" s="238"/>
      <c r="G15" s="238"/>
      <c r="H15" s="238"/>
      <c r="I15" s="238"/>
      <c r="J15" s="242"/>
      <c r="K15" s="238"/>
    </row>
    <row r="16" spans="1:11" ht="13.8" thickBot="1" x14ac:dyDescent="0.3">
      <c r="A16" s="239"/>
      <c r="B16" s="239"/>
      <c r="C16" s="239"/>
      <c r="D16" s="239"/>
      <c r="E16" s="239"/>
      <c r="F16" s="239"/>
      <c r="G16" s="239"/>
      <c r="H16" s="239"/>
      <c r="I16" s="239"/>
      <c r="J16" s="243"/>
      <c r="K16" s="239"/>
    </row>
    <row r="17" spans="1:14" ht="23.25" customHeight="1" thickBot="1" x14ac:dyDescent="0.3">
      <c r="A17" s="187" t="s">
        <v>360</v>
      </c>
      <c r="B17" s="178">
        <v>10459925</v>
      </c>
      <c r="C17" s="176"/>
      <c r="D17" s="176"/>
      <c r="E17" s="176">
        <v>626780.14000000013</v>
      </c>
      <c r="F17" s="176"/>
      <c r="G17" s="176"/>
      <c r="H17" s="176"/>
      <c r="I17" s="176"/>
      <c r="J17" s="176">
        <v>-2476585.039999987</v>
      </c>
      <c r="K17" s="176">
        <v>8609819.0200000145</v>
      </c>
    </row>
    <row r="18" spans="1:14" ht="23.25" customHeight="1" thickBot="1" x14ac:dyDescent="0.3">
      <c r="A18" s="186" t="s">
        <v>346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4" ht="23.25" customHeight="1" thickBot="1" x14ac:dyDescent="0.3">
      <c r="A19" s="186" t="s">
        <v>345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78"/>
    </row>
    <row r="20" spans="1:14" ht="23.25" customHeight="1" thickBot="1" x14ac:dyDescent="0.3">
      <c r="A20" s="180" t="s">
        <v>359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78"/>
      <c r="N20" s="188"/>
    </row>
    <row r="21" spans="1:14" ht="23.25" customHeight="1" thickBot="1" x14ac:dyDescent="0.3">
      <c r="A21" s="180" t="s">
        <v>343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78"/>
    </row>
    <row r="22" spans="1:14" ht="23.25" customHeight="1" thickBot="1" x14ac:dyDescent="0.3">
      <c r="A22" s="180" t="s">
        <v>342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78"/>
    </row>
    <row r="23" spans="1:14" ht="23.25" customHeight="1" thickBot="1" x14ac:dyDescent="0.3">
      <c r="A23" s="180" t="s">
        <v>341</v>
      </c>
      <c r="B23" s="181"/>
      <c r="C23" s="181"/>
      <c r="D23" s="181"/>
      <c r="E23" s="182">
        <v>268415.11999999988</v>
      </c>
      <c r="F23" s="182"/>
      <c r="G23" s="182"/>
      <c r="H23" s="182"/>
      <c r="I23" s="182"/>
      <c r="J23" s="182"/>
      <c r="K23" s="178">
        <f>+B23+C23+D23+E23+F23+G23+I23+J23</f>
        <v>268415.11999999988</v>
      </c>
    </row>
    <row r="24" spans="1:14" ht="23.25" customHeight="1" thickBot="1" x14ac:dyDescent="0.3">
      <c r="A24" s="180" t="s">
        <v>340</v>
      </c>
      <c r="B24" s="179"/>
      <c r="C24" s="179"/>
      <c r="D24" s="179"/>
      <c r="E24" s="179"/>
      <c r="F24" s="179"/>
      <c r="G24" s="179"/>
      <c r="H24" s="179"/>
      <c r="I24" s="179"/>
      <c r="J24" s="179">
        <v>644772.8399999931</v>
      </c>
      <c r="K24" s="178">
        <f>+B24+C24+D24+E24+F24+G24+I24+J24</f>
        <v>644772.8399999931</v>
      </c>
    </row>
    <row r="25" spans="1:14" ht="23.25" customHeight="1" thickBot="1" x14ac:dyDescent="0.3">
      <c r="A25" s="180" t="s">
        <v>339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78"/>
    </row>
    <row r="26" spans="1:14" ht="23.25" customHeight="1" thickBot="1" x14ac:dyDescent="0.3">
      <c r="A26" s="180" t="s">
        <v>338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8"/>
    </row>
    <row r="27" spans="1:14" ht="23.25" customHeight="1" thickBot="1" x14ac:dyDescent="0.3">
      <c r="A27" s="180" t="s">
        <v>337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8"/>
    </row>
    <row r="28" spans="1:14" ht="23.25" customHeight="1" x14ac:dyDescent="0.25">
      <c r="A28" s="177" t="s">
        <v>336</v>
      </c>
      <c r="B28" s="178">
        <v>10459925</v>
      </c>
      <c r="C28" s="176">
        <v>0</v>
      </c>
      <c r="D28" s="176">
        <v>0</v>
      </c>
      <c r="E28" s="176">
        <v>895195.26</v>
      </c>
      <c r="F28" s="176">
        <v>0</v>
      </c>
      <c r="G28" s="176">
        <v>0</v>
      </c>
      <c r="H28" s="176">
        <v>0</v>
      </c>
      <c r="I28" s="176">
        <v>0</v>
      </c>
      <c r="J28" s="176">
        <v>-1832111.4600000067</v>
      </c>
      <c r="K28" s="176">
        <f>+B28+E28+J28</f>
        <v>9523008.7999999933</v>
      </c>
    </row>
    <row r="29" spans="1:14" ht="16.2" thickBot="1" x14ac:dyDescent="0.3">
      <c r="A29" s="175"/>
      <c r="B29" s="174"/>
      <c r="C29" s="174"/>
      <c r="D29" s="174"/>
      <c r="E29" s="174"/>
      <c r="F29" s="174"/>
      <c r="G29" s="174"/>
      <c r="H29" s="174"/>
      <c r="I29" s="174"/>
      <c r="J29" s="174"/>
      <c r="K29" s="174"/>
    </row>
    <row r="30" spans="1:14" x14ac:dyDescent="0.25">
      <c r="A30" s="237" t="s">
        <v>358</v>
      </c>
      <c r="B30" s="237" t="s">
        <v>357</v>
      </c>
      <c r="C30" s="237" t="s">
        <v>356</v>
      </c>
      <c r="D30" s="237" t="s">
        <v>355</v>
      </c>
      <c r="E30" s="237" t="s">
        <v>354</v>
      </c>
      <c r="F30" s="237" t="s">
        <v>353</v>
      </c>
      <c r="G30" s="237" t="s">
        <v>352</v>
      </c>
      <c r="H30" s="237" t="s">
        <v>351</v>
      </c>
      <c r="I30" s="237" t="s">
        <v>350</v>
      </c>
      <c r="J30" s="241" t="s">
        <v>349</v>
      </c>
      <c r="K30" s="237" t="s">
        <v>348</v>
      </c>
    </row>
    <row r="31" spans="1:14" x14ac:dyDescent="0.25">
      <c r="A31" s="238"/>
      <c r="B31" s="238"/>
      <c r="C31" s="238"/>
      <c r="D31" s="238"/>
      <c r="E31" s="238"/>
      <c r="F31" s="238"/>
      <c r="G31" s="238"/>
      <c r="H31" s="238"/>
      <c r="I31" s="238"/>
      <c r="J31" s="242"/>
      <c r="K31" s="238"/>
    </row>
    <row r="32" spans="1:14" ht="32.25" customHeight="1" thickBot="1" x14ac:dyDescent="0.3">
      <c r="A32" s="239"/>
      <c r="B32" s="239"/>
      <c r="C32" s="239"/>
      <c r="D32" s="239"/>
      <c r="E32" s="239"/>
      <c r="F32" s="239"/>
      <c r="G32" s="239"/>
      <c r="H32" s="239"/>
      <c r="I32" s="239"/>
      <c r="J32" s="243"/>
      <c r="K32" s="239"/>
    </row>
    <row r="33" spans="1:14" ht="21" thickBot="1" x14ac:dyDescent="0.3">
      <c r="A33" s="187" t="s">
        <v>347</v>
      </c>
      <c r="B33" s="178">
        <v>10459925</v>
      </c>
      <c r="C33" s="176">
        <v>0</v>
      </c>
      <c r="D33" s="176">
        <v>0</v>
      </c>
      <c r="E33" s="176">
        <v>895195.26</v>
      </c>
      <c r="F33" s="176">
        <v>0</v>
      </c>
      <c r="G33" s="176">
        <v>0</v>
      </c>
      <c r="H33" s="176">
        <v>0</v>
      </c>
      <c r="I33" s="176">
        <v>0</v>
      </c>
      <c r="J33" s="176">
        <v>-1832111.4600000067</v>
      </c>
      <c r="K33" s="176">
        <f t="shared" ref="K33:K39" si="0">+B33+E33+J33</f>
        <v>9523008.7999999933</v>
      </c>
    </row>
    <row r="34" spans="1:14" ht="16.2" thickBot="1" x14ac:dyDescent="0.3">
      <c r="A34" s="186" t="s">
        <v>346</v>
      </c>
      <c r="B34" s="178"/>
      <c r="C34" s="178"/>
      <c r="D34" s="178"/>
      <c r="E34" s="176"/>
      <c r="F34" s="178"/>
      <c r="G34" s="178"/>
      <c r="H34" s="178"/>
      <c r="I34" s="178"/>
      <c r="J34" s="178"/>
      <c r="K34" s="178">
        <f t="shared" si="0"/>
        <v>0</v>
      </c>
    </row>
    <row r="35" spans="1:14" ht="16.2" thickBot="1" x14ac:dyDescent="0.3">
      <c r="A35" s="186" t="s">
        <v>345</v>
      </c>
      <c r="B35" s="182"/>
      <c r="C35" s="182"/>
      <c r="D35" s="182"/>
      <c r="E35" s="176"/>
      <c r="F35" s="182"/>
      <c r="G35" s="182"/>
      <c r="H35" s="182"/>
      <c r="I35" s="182"/>
      <c r="J35" s="182"/>
      <c r="K35" s="178">
        <f t="shared" si="0"/>
        <v>0</v>
      </c>
    </row>
    <row r="36" spans="1:14" ht="21" thickBot="1" x14ac:dyDescent="0.3">
      <c r="A36" s="180" t="s">
        <v>344</v>
      </c>
      <c r="B36" s="181"/>
      <c r="C36" s="181"/>
      <c r="D36" s="185"/>
      <c r="E36" s="184"/>
      <c r="F36" s="179"/>
      <c r="G36" s="181"/>
      <c r="H36" s="181"/>
      <c r="I36" s="181"/>
      <c r="J36" s="183"/>
      <c r="K36" s="178">
        <f t="shared" si="0"/>
        <v>0</v>
      </c>
    </row>
    <row r="37" spans="1:14" ht="21" thickBot="1" x14ac:dyDescent="0.3">
      <c r="A37" s="180" t="s">
        <v>343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78">
        <f t="shared" si="0"/>
        <v>0</v>
      </c>
    </row>
    <row r="38" spans="1:14" ht="31.2" thickBot="1" x14ac:dyDescent="0.3">
      <c r="A38" s="180" t="s">
        <v>342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78">
        <f t="shared" si="0"/>
        <v>0</v>
      </c>
    </row>
    <row r="39" spans="1:14" ht="21" thickBot="1" x14ac:dyDescent="0.3">
      <c r="A39" s="180" t="s">
        <v>341</v>
      </c>
      <c r="B39" s="181"/>
      <c r="C39" s="181"/>
      <c r="D39" s="181"/>
      <c r="E39" s="181">
        <v>-1766705</v>
      </c>
      <c r="F39" s="182"/>
      <c r="G39" s="182"/>
      <c r="H39" s="182"/>
      <c r="I39" s="182"/>
      <c r="J39" s="182"/>
      <c r="K39" s="178">
        <f t="shared" si="0"/>
        <v>-1766705</v>
      </c>
    </row>
    <row r="40" spans="1:14" ht="16.2" thickBot="1" x14ac:dyDescent="0.3">
      <c r="A40" s="180" t="s">
        <v>340</v>
      </c>
      <c r="B40" s="179"/>
      <c r="C40" s="179"/>
      <c r="D40" s="179"/>
      <c r="E40" s="179"/>
      <c r="F40" s="179"/>
      <c r="G40" s="179"/>
      <c r="H40" s="179"/>
      <c r="I40" s="179"/>
      <c r="J40" s="182">
        <v>3938976.3896200107</v>
      </c>
      <c r="K40" s="178">
        <f>+B40+J40</f>
        <v>3938976.3896200107</v>
      </c>
      <c r="M40" s="172"/>
    </row>
    <row r="41" spans="1:14" ht="21" thickBot="1" x14ac:dyDescent="0.3">
      <c r="A41" s="180" t="s">
        <v>339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78"/>
    </row>
    <row r="42" spans="1:14" ht="16.2" thickBot="1" x14ac:dyDescent="0.3">
      <c r="A42" s="180" t="s">
        <v>338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8"/>
    </row>
    <row r="43" spans="1:14" ht="16.2" thickBot="1" x14ac:dyDescent="0.3">
      <c r="A43" s="180" t="s">
        <v>337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8"/>
    </row>
    <row r="44" spans="1:14" ht="20.399999999999999" x14ac:dyDescent="0.3">
      <c r="A44" s="177" t="s">
        <v>336</v>
      </c>
      <c r="B44" s="176">
        <f>SUM(B33:B43)</f>
        <v>10459925</v>
      </c>
      <c r="C44" s="176">
        <f>SUM(C33:C43)</f>
        <v>0</v>
      </c>
      <c r="D44" s="176">
        <f>SUM(D33:D43)</f>
        <v>0</v>
      </c>
      <c r="E44" s="176">
        <f>+'[3]Bilans stanja'!D86</f>
        <v>54788.790000000095</v>
      </c>
      <c r="F44" s="176">
        <f>SUM(F33:F43)</f>
        <v>0</v>
      </c>
      <c r="G44" s="176">
        <f>SUM(G33:G43)</f>
        <v>0</v>
      </c>
      <c r="H44" s="176">
        <f>SUM(H33:H43)</f>
        <v>0</v>
      </c>
      <c r="I44" s="176">
        <f>SUM(I33:I43)</f>
        <v>0</v>
      </c>
      <c r="J44" s="176">
        <f>SUM(J33:J43)</f>
        <v>2106864.9296200043</v>
      </c>
      <c r="K44" s="176">
        <f>+B44+E44+J44</f>
        <v>12621578.719620004</v>
      </c>
      <c r="M44" s="172"/>
      <c r="N44" s="151"/>
    </row>
    <row r="45" spans="1:14" ht="15.6" x14ac:dyDescent="0.25">
      <c r="A45" s="175"/>
      <c r="B45" s="174"/>
      <c r="C45" s="174"/>
      <c r="D45" s="174"/>
      <c r="E45" s="174"/>
      <c r="F45" s="174"/>
      <c r="G45" s="174"/>
      <c r="H45" s="174"/>
      <c r="I45" s="174"/>
      <c r="J45" s="174"/>
      <c r="K45" s="174"/>
    </row>
    <row r="46" spans="1:14" x14ac:dyDescent="0.25">
      <c r="B46" s="172"/>
      <c r="C46" s="172"/>
      <c r="D46" s="172"/>
      <c r="E46" s="172"/>
      <c r="F46" s="172"/>
      <c r="G46" s="172"/>
      <c r="H46" s="172"/>
      <c r="I46" s="172"/>
      <c r="J46" s="172"/>
      <c r="K46" s="172"/>
    </row>
    <row r="47" spans="1:14" x14ac:dyDescent="0.25">
      <c r="B47" s="172"/>
      <c r="C47" s="172"/>
      <c r="D47" s="172"/>
      <c r="E47" s="172"/>
      <c r="F47" s="172"/>
      <c r="G47" s="172"/>
      <c r="H47" s="172"/>
      <c r="I47" s="172"/>
      <c r="J47" s="172"/>
      <c r="K47" s="173"/>
    </row>
    <row r="48" spans="1:14" x14ac:dyDescent="0.25">
      <c r="B48" s="172"/>
      <c r="C48" s="172"/>
      <c r="D48" s="172"/>
      <c r="E48" s="172"/>
      <c r="F48" s="172"/>
      <c r="G48" s="172"/>
      <c r="H48" s="172"/>
      <c r="I48" s="172"/>
      <c r="J48" s="172"/>
      <c r="K48" s="172"/>
    </row>
    <row r="49" spans="2:11" x14ac:dyDescent="0.25"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0" spans="2:11" x14ac:dyDescent="0.25">
      <c r="B50" s="172"/>
      <c r="C50" s="172"/>
      <c r="D50" s="172"/>
      <c r="E50" s="172"/>
      <c r="F50" s="172"/>
      <c r="G50" s="172"/>
      <c r="H50" s="172"/>
      <c r="I50" s="172"/>
      <c r="J50" s="172"/>
      <c r="K50" s="172"/>
    </row>
    <row r="51" spans="2:11" x14ac:dyDescent="0.25"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2:11" x14ac:dyDescent="0.25"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  <row r="53" spans="2:11" x14ac:dyDescent="0.25">
      <c r="B53" s="172"/>
      <c r="C53" s="172"/>
      <c r="D53" s="172"/>
      <c r="E53" s="172"/>
      <c r="F53" s="172"/>
      <c r="G53" s="172"/>
      <c r="H53" s="172"/>
      <c r="I53" s="172"/>
      <c r="J53" s="172"/>
      <c r="K53" s="172"/>
    </row>
    <row r="54" spans="2:11" x14ac:dyDescent="0.25">
      <c r="B54" s="172"/>
      <c r="C54" s="172"/>
      <c r="D54" s="172"/>
      <c r="E54" s="172"/>
      <c r="F54" s="172"/>
      <c r="G54" s="172"/>
      <c r="H54" s="172"/>
      <c r="I54" s="172"/>
      <c r="J54" s="172"/>
      <c r="K54" s="172"/>
    </row>
    <row r="55" spans="2:11" x14ac:dyDescent="0.25"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  <row r="56" spans="2:11" x14ac:dyDescent="0.25"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2:11" x14ac:dyDescent="0.25">
      <c r="B57" s="172"/>
      <c r="C57" s="172"/>
      <c r="D57" s="172"/>
      <c r="E57" s="172"/>
      <c r="F57" s="172"/>
      <c r="G57" s="172"/>
      <c r="H57" s="172"/>
      <c r="I57" s="172"/>
      <c r="J57" s="172"/>
      <c r="K57" s="172"/>
    </row>
  </sheetData>
  <mergeCells count="24">
    <mergeCell ref="I30:I32"/>
    <mergeCell ref="J30:J32"/>
    <mergeCell ref="K30:K32"/>
    <mergeCell ref="A30:A32"/>
    <mergeCell ref="B30:B32"/>
    <mergeCell ref="C30:C32"/>
    <mergeCell ref="D30:D32"/>
    <mergeCell ref="E30:E32"/>
    <mergeCell ref="F30:F32"/>
    <mergeCell ref="G30:G32"/>
    <mergeCell ref="K14:K16"/>
    <mergeCell ref="A14:A16"/>
    <mergeCell ref="B14:B16"/>
    <mergeCell ref="F14:F16"/>
    <mergeCell ref="G14:G16"/>
    <mergeCell ref="H14:H16"/>
    <mergeCell ref="I14:I16"/>
    <mergeCell ref="J14:J16"/>
    <mergeCell ref="H30:H32"/>
    <mergeCell ref="D9:H9"/>
    <mergeCell ref="D10:H10"/>
    <mergeCell ref="C14:C16"/>
    <mergeCell ref="D14:D16"/>
    <mergeCell ref="E14:E16"/>
  </mergeCells>
  <pageMargins left="0.7" right="0.7" top="0.75" bottom="0.75" header="0.3" footer="0.3"/>
  <pageSetup paperSize="9" scale="82" orientation="landscape" r:id="rId1"/>
  <rowBreaks count="1" manualBreakCount="1">
    <brk id="2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27344-10EE-4FBF-BE4C-295137E0DC46}">
  <dimension ref="A1:J103"/>
  <sheetViews>
    <sheetView tabSelected="1" topLeftCell="A2" zoomScaleNormal="100" workbookViewId="0">
      <selection activeCell="D21" sqref="D21:E69"/>
    </sheetView>
  </sheetViews>
  <sheetFormatPr defaultRowHeight="13.2" x14ac:dyDescent="0.25"/>
  <cols>
    <col min="1" max="1" width="28" style="128" customWidth="1"/>
    <col min="2" max="2" width="28.6640625" style="128" customWidth="1"/>
    <col min="3" max="3" width="21.33203125" style="128" customWidth="1"/>
    <col min="4" max="5" width="21.44140625" style="129" customWidth="1"/>
    <col min="6" max="6" width="8.88671875" style="128"/>
    <col min="7" max="7" width="16.44140625" style="128" bestFit="1" customWidth="1"/>
    <col min="8" max="8" width="31.33203125" style="128" customWidth="1"/>
    <col min="9" max="9" width="18.109375" style="128" bestFit="1" customWidth="1"/>
    <col min="10" max="10" width="21.33203125" style="128" customWidth="1"/>
    <col min="11" max="16384" width="8.88671875" style="128"/>
  </cols>
  <sheetData>
    <row r="1" spans="1:9" x14ac:dyDescent="0.25">
      <c r="F1" s="130"/>
      <c r="G1" s="130"/>
    </row>
    <row r="2" spans="1:9" x14ac:dyDescent="0.25">
      <c r="F2" s="130"/>
      <c r="G2" s="130"/>
    </row>
    <row r="3" spans="1:9" x14ac:dyDescent="0.25">
      <c r="F3" s="130"/>
      <c r="G3" s="130"/>
    </row>
    <row r="4" spans="1:9" x14ac:dyDescent="0.25">
      <c r="F4" s="130"/>
      <c r="G4" s="130"/>
    </row>
    <row r="5" spans="1:9" x14ac:dyDescent="0.25">
      <c r="F5" s="130"/>
      <c r="G5" s="130"/>
    </row>
    <row r="6" spans="1:9" x14ac:dyDescent="0.25">
      <c r="F6" s="130"/>
      <c r="G6" s="130"/>
    </row>
    <row r="7" spans="1:9" ht="14.4" x14ac:dyDescent="0.3">
      <c r="A7" s="166" t="s">
        <v>335</v>
      </c>
      <c r="B7" s="169" t="s">
        <v>334</v>
      </c>
      <c r="D7" s="168" t="s">
        <v>333</v>
      </c>
      <c r="E7" s="167" t="s">
        <v>332</v>
      </c>
      <c r="G7" s="130"/>
    </row>
    <row r="8" spans="1:9" ht="14.4" x14ac:dyDescent="0.3">
      <c r="A8" s="166" t="s">
        <v>331</v>
      </c>
      <c r="B8" s="169" t="s">
        <v>330</v>
      </c>
      <c r="D8" s="168" t="s">
        <v>329</v>
      </c>
      <c r="E8" s="170">
        <v>6512</v>
      </c>
      <c r="G8" s="130"/>
      <c r="I8" s="166"/>
    </row>
    <row r="9" spans="1:9" ht="14.4" x14ac:dyDescent="0.3">
      <c r="A9" s="166" t="s">
        <v>328</v>
      </c>
      <c r="B9" s="169" t="s">
        <v>327</v>
      </c>
      <c r="D9" s="168" t="s">
        <v>141</v>
      </c>
      <c r="E9" s="167"/>
      <c r="F9" s="130"/>
      <c r="G9" s="130"/>
      <c r="I9" s="166"/>
    </row>
    <row r="10" spans="1:9" ht="13.8" x14ac:dyDescent="0.25">
      <c r="B10" s="246" t="s">
        <v>326</v>
      </c>
      <c r="C10" s="246"/>
      <c r="D10" s="246"/>
      <c r="F10" s="130"/>
      <c r="G10" s="130"/>
      <c r="I10" s="166"/>
    </row>
    <row r="11" spans="1:9" ht="13.8" x14ac:dyDescent="0.25">
      <c r="B11" s="246" t="s">
        <v>325</v>
      </c>
      <c r="C11" s="246"/>
      <c r="D11" s="246"/>
      <c r="F11" s="165"/>
      <c r="G11" s="130"/>
    </row>
    <row r="12" spans="1:9" ht="13.8" x14ac:dyDescent="0.25">
      <c r="F12" s="165"/>
      <c r="G12" s="130"/>
    </row>
    <row r="13" spans="1:9" x14ac:dyDescent="0.25">
      <c r="F13" s="130"/>
      <c r="G13" s="130"/>
    </row>
    <row r="14" spans="1:9" ht="13.8" thickBot="1" x14ac:dyDescent="0.3">
      <c r="F14" s="130"/>
      <c r="G14" s="130"/>
    </row>
    <row r="15" spans="1:9" ht="12.75" customHeight="1" x14ac:dyDescent="0.25">
      <c r="A15" s="247"/>
      <c r="B15" s="250" t="s">
        <v>9</v>
      </c>
      <c r="C15" s="253" t="s">
        <v>10</v>
      </c>
      <c r="D15" s="256" t="s">
        <v>11</v>
      </c>
      <c r="E15" s="257"/>
      <c r="F15" s="130"/>
      <c r="G15" s="130"/>
    </row>
    <row r="16" spans="1:9" ht="13.5" customHeight="1" thickBot="1" x14ac:dyDescent="0.3">
      <c r="A16" s="248"/>
      <c r="B16" s="251"/>
      <c r="C16" s="254"/>
      <c r="D16" s="258"/>
      <c r="E16" s="259"/>
      <c r="F16" s="130"/>
      <c r="G16" s="130"/>
    </row>
    <row r="17" spans="1:8" ht="12.75" customHeight="1" x14ac:dyDescent="0.25">
      <c r="A17" s="248"/>
      <c r="B17" s="251"/>
      <c r="C17" s="254"/>
      <c r="D17" s="260" t="s">
        <v>12</v>
      </c>
      <c r="E17" s="260" t="s">
        <v>13</v>
      </c>
      <c r="F17" s="130"/>
      <c r="G17" s="130"/>
    </row>
    <row r="18" spans="1:8" ht="13.8" thickBot="1" x14ac:dyDescent="0.3">
      <c r="A18" s="249"/>
      <c r="B18" s="252"/>
      <c r="C18" s="255"/>
      <c r="D18" s="261"/>
      <c r="E18" s="261"/>
      <c r="F18" s="130"/>
      <c r="G18" s="130"/>
    </row>
    <row r="19" spans="1:8" ht="16.2" thickBot="1" x14ac:dyDescent="0.3">
      <c r="A19" s="164"/>
      <c r="B19" s="163">
        <v>1</v>
      </c>
      <c r="C19" s="163">
        <v>2</v>
      </c>
      <c r="D19" s="162">
        <v>3</v>
      </c>
      <c r="E19" s="162">
        <v>4</v>
      </c>
      <c r="F19" s="130"/>
      <c r="G19" s="130"/>
    </row>
    <row r="20" spans="1:8" ht="27" thickBot="1" x14ac:dyDescent="0.3">
      <c r="A20" s="156" t="s">
        <v>324</v>
      </c>
      <c r="B20" s="154" t="s">
        <v>323</v>
      </c>
      <c r="C20" s="153"/>
      <c r="D20" s="155"/>
      <c r="E20" s="155"/>
      <c r="F20" s="130"/>
      <c r="G20" s="130"/>
    </row>
    <row r="21" spans="1:8" ht="27" thickBot="1" x14ac:dyDescent="0.3">
      <c r="A21" s="158">
        <v>1</v>
      </c>
      <c r="B21" s="157" t="s">
        <v>322</v>
      </c>
      <c r="C21" s="153"/>
      <c r="D21" s="152">
        <f>+D22+D23+D24+D25</f>
        <v>35817564.389999971</v>
      </c>
      <c r="E21" s="152">
        <v>35839507.75</v>
      </c>
      <c r="F21" s="130"/>
      <c r="G21" s="130"/>
      <c r="H21" s="130"/>
    </row>
    <row r="22" spans="1:8" ht="27" thickBot="1" x14ac:dyDescent="0.3">
      <c r="A22" s="153"/>
      <c r="B22" s="159" t="s">
        <v>321</v>
      </c>
      <c r="C22" s="153"/>
      <c r="D22" s="155">
        <v>33986454.409999967</v>
      </c>
      <c r="E22" s="155">
        <v>33623325.5</v>
      </c>
      <c r="F22" s="130"/>
      <c r="G22" s="130"/>
      <c r="H22" s="130"/>
    </row>
    <row r="23" spans="1:8" ht="25.5" customHeight="1" thickBot="1" x14ac:dyDescent="0.3">
      <c r="A23" s="153"/>
      <c r="B23" s="159" t="s">
        <v>320</v>
      </c>
      <c r="C23" s="153"/>
      <c r="D23" s="155">
        <v>1453429.1099999999</v>
      </c>
      <c r="E23" s="155">
        <v>1858528.99</v>
      </c>
      <c r="F23" s="130"/>
      <c r="G23" s="130"/>
      <c r="H23" s="130"/>
    </row>
    <row r="24" spans="1:8" ht="27" thickBot="1" x14ac:dyDescent="0.3">
      <c r="A24" s="153"/>
      <c r="B24" s="159" t="s">
        <v>319</v>
      </c>
      <c r="C24" s="153"/>
      <c r="D24" s="155">
        <v>120912.24</v>
      </c>
      <c r="E24" s="155">
        <v>86355.65</v>
      </c>
      <c r="F24" s="130"/>
      <c r="G24" s="130"/>
      <c r="H24" s="130"/>
    </row>
    <row r="25" spans="1:8" ht="27" thickBot="1" x14ac:dyDescent="0.3">
      <c r="A25" s="153"/>
      <c r="B25" s="159" t="s">
        <v>318</v>
      </c>
      <c r="C25" s="153"/>
      <c r="D25" s="155">
        <v>256768.63</v>
      </c>
      <c r="E25" s="155">
        <v>271297.61</v>
      </c>
      <c r="F25" s="130"/>
      <c r="G25" s="130"/>
      <c r="H25" s="130"/>
    </row>
    <row r="26" spans="1:8" ht="27" thickBot="1" x14ac:dyDescent="0.3">
      <c r="A26" s="158">
        <v>2</v>
      </c>
      <c r="B26" s="157" t="s">
        <v>317</v>
      </c>
      <c r="C26" s="153"/>
      <c r="D26" s="152">
        <f>+D27+D28+D29+D30+D31+D32+D33+D34</f>
        <v>33120197.050000001</v>
      </c>
      <c r="E26" s="152">
        <v>36006615.350000001</v>
      </c>
      <c r="F26" s="130"/>
      <c r="G26" s="130"/>
      <c r="H26" s="130"/>
    </row>
    <row r="27" spans="1:8" ht="40.200000000000003" thickBot="1" x14ac:dyDescent="0.3">
      <c r="A27" s="153"/>
      <c r="B27" s="159" t="s">
        <v>316</v>
      </c>
      <c r="C27" s="153"/>
      <c r="D27" s="155">
        <v>13177068.729999999</v>
      </c>
      <c r="E27" s="155">
        <v>13823991.34</v>
      </c>
      <c r="F27" s="130"/>
      <c r="G27" s="130"/>
      <c r="H27" s="130"/>
    </row>
    <row r="28" spans="1:8" ht="53.4" thickBot="1" x14ac:dyDescent="0.3">
      <c r="A28" s="153"/>
      <c r="B28" s="159" t="s">
        <v>315</v>
      </c>
      <c r="C28" s="153"/>
      <c r="D28" s="155">
        <v>6219153</v>
      </c>
      <c r="E28" s="155">
        <v>4208379.59</v>
      </c>
      <c r="F28" s="130"/>
      <c r="G28" s="130"/>
      <c r="H28" s="130"/>
    </row>
    <row r="29" spans="1:8" ht="40.200000000000003" thickBot="1" x14ac:dyDescent="0.3">
      <c r="A29" s="153"/>
      <c r="B29" s="159" t="s">
        <v>314</v>
      </c>
      <c r="C29" s="153"/>
      <c r="D29" s="155">
        <v>3173504.5800000005</v>
      </c>
      <c r="E29" s="155">
        <v>3180274.75</v>
      </c>
      <c r="F29" s="130"/>
      <c r="G29" s="130"/>
      <c r="H29" s="130"/>
    </row>
    <row r="30" spans="1:8" ht="27" thickBot="1" x14ac:dyDescent="0.3">
      <c r="A30" s="153"/>
      <c r="B30" s="159" t="s">
        <v>313</v>
      </c>
      <c r="C30" s="153"/>
      <c r="D30" s="155">
        <v>4496542.6700000009</v>
      </c>
      <c r="E30" s="155">
        <v>7077984.46</v>
      </c>
      <c r="F30" s="130"/>
      <c r="G30" s="130"/>
      <c r="H30" s="130"/>
    </row>
    <row r="31" spans="1:8" ht="16.2" thickBot="1" x14ac:dyDescent="0.3">
      <c r="A31" s="153"/>
      <c r="B31" s="159" t="s">
        <v>312</v>
      </c>
      <c r="C31" s="153"/>
      <c r="D31" s="155">
        <v>78923.509999999995</v>
      </c>
      <c r="E31" s="155">
        <v>65499.57</v>
      </c>
      <c r="F31" s="130"/>
      <c r="G31" s="130"/>
      <c r="H31" s="130"/>
    </row>
    <row r="32" spans="1:8" ht="27" thickBot="1" x14ac:dyDescent="0.3">
      <c r="A32" s="153"/>
      <c r="B32" s="159" t="s">
        <v>311</v>
      </c>
      <c r="C32" s="153"/>
      <c r="D32" s="155"/>
      <c r="E32" s="155">
        <v>526696.43000000005</v>
      </c>
      <c r="F32" s="130"/>
      <c r="G32" s="130"/>
      <c r="H32" s="130"/>
    </row>
    <row r="33" spans="1:9" ht="27" thickBot="1" x14ac:dyDescent="0.3">
      <c r="A33" s="153"/>
      <c r="B33" s="159" t="s">
        <v>310</v>
      </c>
      <c r="C33" s="153"/>
      <c r="D33" s="155">
        <v>5822853.8799999999</v>
      </c>
      <c r="E33" s="155">
        <v>6881658.4800000004</v>
      </c>
      <c r="F33" s="130"/>
      <c r="G33" s="130"/>
      <c r="H33" s="130"/>
    </row>
    <row r="34" spans="1:9" ht="27" thickBot="1" x14ac:dyDescent="0.3">
      <c r="A34" s="153"/>
      <c r="B34" s="159" t="s">
        <v>309</v>
      </c>
      <c r="C34" s="153"/>
      <c r="D34" s="155">
        <v>152150.68</v>
      </c>
      <c r="E34" s="155">
        <v>242130.73</v>
      </c>
      <c r="F34" s="130"/>
      <c r="G34" s="130"/>
      <c r="H34" s="130"/>
      <c r="I34" s="161"/>
    </row>
    <row r="35" spans="1:9" ht="27" thickBot="1" x14ac:dyDescent="0.3">
      <c r="A35" s="158">
        <v>3</v>
      </c>
      <c r="B35" s="157" t="s">
        <v>308</v>
      </c>
      <c r="C35" s="153"/>
      <c r="D35" s="152">
        <f>+D21-D26</f>
        <v>2697367.33999997</v>
      </c>
      <c r="E35" s="152">
        <v>-167107.60000000149</v>
      </c>
      <c r="F35" s="130"/>
      <c r="G35" s="130"/>
      <c r="H35" s="130"/>
    </row>
    <row r="36" spans="1:9" ht="27" thickBot="1" x14ac:dyDescent="0.3">
      <c r="A36" s="156" t="s">
        <v>307</v>
      </c>
      <c r="B36" s="154" t="s">
        <v>306</v>
      </c>
      <c r="C36" s="153"/>
      <c r="D36" s="155"/>
      <c r="E36" s="155"/>
      <c r="F36" s="130"/>
      <c r="G36" s="130"/>
      <c r="H36" s="130"/>
    </row>
    <row r="37" spans="1:9" ht="27" thickBot="1" x14ac:dyDescent="0.3">
      <c r="A37" s="158">
        <v>1</v>
      </c>
      <c r="B37" s="157" t="s">
        <v>305</v>
      </c>
      <c r="C37" s="153"/>
      <c r="D37" s="152">
        <f>+D38+D39+D40+D41+D42</f>
        <v>3253721.09</v>
      </c>
      <c r="E37" s="152">
        <v>16441890.600000001</v>
      </c>
      <c r="F37" s="130"/>
      <c r="G37" s="130"/>
      <c r="H37" s="130"/>
    </row>
    <row r="38" spans="1:9" ht="27" thickBot="1" x14ac:dyDescent="0.3">
      <c r="A38" s="153"/>
      <c r="B38" s="159" t="s">
        <v>304</v>
      </c>
      <c r="C38" s="153"/>
      <c r="D38" s="155">
        <v>1055002.05</v>
      </c>
      <c r="E38" s="155">
        <v>12894640.630000001</v>
      </c>
      <c r="F38" s="130"/>
      <c r="G38" s="130"/>
      <c r="H38" s="130"/>
    </row>
    <row r="39" spans="1:9" ht="27" thickBot="1" x14ac:dyDescent="0.3">
      <c r="A39" s="153"/>
      <c r="B39" s="159" t="s">
        <v>303</v>
      </c>
      <c r="C39" s="153"/>
      <c r="D39" s="155">
        <v>762012.75999999989</v>
      </c>
      <c r="E39" s="155">
        <v>809039.13</v>
      </c>
      <c r="F39" s="130"/>
      <c r="G39" s="130"/>
      <c r="H39" s="130"/>
    </row>
    <row r="40" spans="1:9" ht="27" thickBot="1" x14ac:dyDescent="0.3">
      <c r="A40" s="153"/>
      <c r="B40" s="159" t="s">
        <v>302</v>
      </c>
      <c r="C40" s="153"/>
      <c r="D40" s="155"/>
      <c r="E40" s="155"/>
      <c r="F40" s="130"/>
      <c r="G40" s="130"/>
      <c r="H40" s="130"/>
    </row>
    <row r="41" spans="1:9" ht="16.2" thickBot="1" x14ac:dyDescent="0.3">
      <c r="A41" s="153"/>
      <c r="B41" s="159" t="s">
        <v>301</v>
      </c>
      <c r="C41" s="153"/>
      <c r="D41" s="160">
        <v>124913.65999999999</v>
      </c>
      <c r="E41" s="155">
        <v>52049.81</v>
      </c>
      <c r="F41" s="130"/>
      <c r="G41" s="130"/>
      <c r="H41" s="130"/>
    </row>
    <row r="42" spans="1:9" ht="27" thickBot="1" x14ac:dyDescent="0.3">
      <c r="A42" s="153"/>
      <c r="B42" s="159" t="s">
        <v>300</v>
      </c>
      <c r="C42" s="153"/>
      <c r="D42" s="155">
        <v>1311792.6200000001</v>
      </c>
      <c r="E42" s="155">
        <v>2686161.03</v>
      </c>
      <c r="F42" s="130"/>
      <c r="G42" s="130"/>
      <c r="H42" s="130"/>
    </row>
    <row r="43" spans="1:9" ht="27" thickBot="1" x14ac:dyDescent="0.3">
      <c r="A43" s="158">
        <v>2</v>
      </c>
      <c r="B43" s="157" t="s">
        <v>299</v>
      </c>
      <c r="C43" s="153"/>
      <c r="D43" s="152">
        <f>+D44+D45+D46+D47+D49+D50+D51+D48</f>
        <v>3667166.57</v>
      </c>
      <c r="E43" s="152">
        <v>14129985.48</v>
      </c>
      <c r="F43" s="130"/>
      <c r="G43" s="130"/>
      <c r="H43" s="130"/>
    </row>
    <row r="44" spans="1:9" ht="40.200000000000003" thickBot="1" x14ac:dyDescent="0.3">
      <c r="A44" s="153"/>
      <c r="B44" s="159" t="s">
        <v>298</v>
      </c>
      <c r="C44" s="153"/>
      <c r="D44" s="155">
        <v>1507709.34</v>
      </c>
      <c r="E44" s="155">
        <v>1400000</v>
      </c>
      <c r="F44" s="130"/>
      <c r="G44" s="130"/>
      <c r="H44" s="130"/>
    </row>
    <row r="45" spans="1:9" ht="53.4" thickBot="1" x14ac:dyDescent="0.3">
      <c r="A45" s="153"/>
      <c r="B45" s="159" t="s">
        <v>297</v>
      </c>
      <c r="C45" s="153"/>
      <c r="D45" s="155"/>
      <c r="E45" s="155">
        <v>11800639.370000001</v>
      </c>
      <c r="F45" s="130"/>
      <c r="G45" s="130"/>
      <c r="H45" s="130"/>
    </row>
    <row r="46" spans="1:9" ht="62.25" customHeight="1" thickBot="1" x14ac:dyDescent="0.3">
      <c r="A46" s="153"/>
      <c r="B46" s="159" t="s">
        <v>296</v>
      </c>
      <c r="C46" s="153"/>
      <c r="D46" s="155"/>
      <c r="E46" s="155"/>
      <c r="F46" s="130"/>
      <c r="G46" s="130"/>
      <c r="H46" s="130"/>
    </row>
    <row r="47" spans="1:9" ht="79.8" thickBot="1" x14ac:dyDescent="0.3">
      <c r="A47" s="153"/>
      <c r="B47" s="159" t="s">
        <v>295</v>
      </c>
      <c r="C47" s="153"/>
      <c r="D47" s="155"/>
      <c r="E47" s="155"/>
      <c r="F47" s="130"/>
      <c r="G47" s="130"/>
      <c r="H47" s="130"/>
    </row>
    <row r="48" spans="1:9" ht="40.5" customHeight="1" thickBot="1" x14ac:dyDescent="0.3">
      <c r="A48" s="153"/>
      <c r="B48" s="159" t="s">
        <v>294</v>
      </c>
      <c r="C48" s="153"/>
      <c r="D48" s="155"/>
      <c r="E48" s="155"/>
      <c r="F48" s="130"/>
      <c r="G48" s="130"/>
      <c r="H48" s="130"/>
    </row>
    <row r="49" spans="1:8" ht="40.200000000000003" thickBot="1" x14ac:dyDescent="0.3">
      <c r="A49" s="153"/>
      <c r="B49" s="159" t="s">
        <v>293</v>
      </c>
      <c r="C49" s="153"/>
      <c r="D49" s="155">
        <v>600000</v>
      </c>
      <c r="E49" s="155"/>
      <c r="F49" s="130"/>
      <c r="G49" s="130"/>
      <c r="H49" s="130"/>
    </row>
    <row r="50" spans="1:8" ht="40.200000000000003" thickBot="1" x14ac:dyDescent="0.3">
      <c r="A50" s="153"/>
      <c r="B50" s="159" t="s">
        <v>292</v>
      </c>
      <c r="C50" s="153"/>
      <c r="D50" s="155">
        <v>266034.87</v>
      </c>
      <c r="E50" s="155">
        <v>238566.28</v>
      </c>
      <c r="F50" s="130"/>
      <c r="G50" s="130"/>
      <c r="H50" s="130"/>
    </row>
    <row r="51" spans="1:8" ht="27" thickBot="1" x14ac:dyDescent="0.3">
      <c r="A51" s="153"/>
      <c r="B51" s="159" t="s">
        <v>291</v>
      </c>
      <c r="C51" s="153"/>
      <c r="D51" s="155">
        <v>1293422.3599999999</v>
      </c>
      <c r="E51" s="155">
        <v>690779.83</v>
      </c>
      <c r="F51" s="130"/>
      <c r="G51" s="130"/>
      <c r="H51" s="130"/>
    </row>
    <row r="52" spans="1:8" ht="27" thickBot="1" x14ac:dyDescent="0.3">
      <c r="A52" s="158">
        <v>3</v>
      </c>
      <c r="B52" s="157" t="s">
        <v>290</v>
      </c>
      <c r="C52" s="153"/>
      <c r="D52" s="152">
        <f>+D37-D43</f>
        <v>-413445.48</v>
      </c>
      <c r="E52" s="152">
        <v>2311905.120000001</v>
      </c>
      <c r="F52" s="130"/>
      <c r="G52" s="130"/>
      <c r="H52" s="130"/>
    </row>
    <row r="53" spans="1:8" ht="27" thickBot="1" x14ac:dyDescent="0.3">
      <c r="A53" s="156" t="s">
        <v>289</v>
      </c>
      <c r="B53" s="154" t="s">
        <v>288</v>
      </c>
      <c r="C53" s="153"/>
      <c r="D53" s="155"/>
      <c r="E53" s="155"/>
      <c r="F53" s="130"/>
      <c r="G53" s="130"/>
      <c r="H53" s="130"/>
    </row>
    <row r="54" spans="1:8" ht="27" thickBot="1" x14ac:dyDescent="0.3">
      <c r="A54" s="158">
        <v>1</v>
      </c>
      <c r="B54" s="157" t="s">
        <v>287</v>
      </c>
      <c r="C54" s="153"/>
      <c r="D54" s="155"/>
      <c r="E54" s="155">
        <v>0</v>
      </c>
      <c r="F54" s="130"/>
      <c r="G54" s="130"/>
      <c r="H54" s="130"/>
    </row>
    <row r="55" spans="1:8" ht="27" thickBot="1" x14ac:dyDescent="0.3">
      <c r="A55" s="153"/>
      <c r="B55" s="159" t="s">
        <v>286</v>
      </c>
      <c r="C55" s="153"/>
      <c r="D55" s="155"/>
      <c r="E55" s="155"/>
      <c r="F55" s="130"/>
      <c r="G55" s="130"/>
      <c r="H55" s="130"/>
    </row>
    <row r="56" spans="1:8" ht="27" thickBot="1" x14ac:dyDescent="0.3">
      <c r="A56" s="153"/>
      <c r="B56" s="159" t="s">
        <v>285</v>
      </c>
      <c r="C56" s="153"/>
      <c r="D56" s="155"/>
      <c r="E56" s="155"/>
      <c r="F56" s="130"/>
      <c r="G56" s="130"/>
      <c r="H56" s="130"/>
    </row>
    <row r="57" spans="1:8" ht="27" thickBot="1" x14ac:dyDescent="0.3">
      <c r="A57" s="153"/>
      <c r="B57" s="159" t="s">
        <v>284</v>
      </c>
      <c r="C57" s="153"/>
      <c r="D57" s="155"/>
      <c r="E57" s="155">
        <v>0</v>
      </c>
      <c r="F57" s="130"/>
      <c r="G57" s="130"/>
      <c r="H57" s="130"/>
    </row>
    <row r="58" spans="1:8" ht="27" thickBot="1" x14ac:dyDescent="0.3">
      <c r="A58" s="153"/>
      <c r="B58" s="159" t="s">
        <v>283</v>
      </c>
      <c r="C58" s="153"/>
      <c r="D58" s="155"/>
      <c r="E58" s="155"/>
      <c r="F58" s="130"/>
      <c r="G58" s="130"/>
      <c r="H58" s="130"/>
    </row>
    <row r="59" spans="1:8" ht="16.2" thickBot="1" x14ac:dyDescent="0.3">
      <c r="A59" s="158">
        <v>2</v>
      </c>
      <c r="B59" s="157" t="s">
        <v>282</v>
      </c>
      <c r="C59" s="153"/>
      <c r="D59" s="155">
        <f>+D60+D61+D62+D63</f>
        <v>1679990.28</v>
      </c>
      <c r="E59" s="155">
        <v>2297934.7200000002</v>
      </c>
      <c r="F59" s="130"/>
      <c r="G59" s="130"/>
      <c r="H59" s="130"/>
    </row>
    <row r="60" spans="1:8" ht="27" thickBot="1" x14ac:dyDescent="0.3">
      <c r="A60" s="153"/>
      <c r="B60" s="159" t="s">
        <v>281</v>
      </c>
      <c r="C60" s="153"/>
      <c r="D60" s="155"/>
      <c r="E60" s="155"/>
      <c r="F60" s="130"/>
      <c r="G60" s="130"/>
      <c r="H60" s="130"/>
    </row>
    <row r="61" spans="1:8" ht="27" thickBot="1" x14ac:dyDescent="0.3">
      <c r="A61" s="153"/>
      <c r="B61" s="159" t="s">
        <v>280</v>
      </c>
      <c r="C61" s="153"/>
      <c r="D61" s="155">
        <v>1679990.28</v>
      </c>
      <c r="E61" s="155">
        <v>2297934.7200000002</v>
      </c>
      <c r="F61" s="130"/>
      <c r="G61" s="130"/>
      <c r="H61" s="130"/>
    </row>
    <row r="62" spans="1:8" ht="27" thickBot="1" x14ac:dyDescent="0.3">
      <c r="A62" s="153"/>
      <c r="B62" s="159" t="s">
        <v>279</v>
      </c>
      <c r="C62" s="153"/>
      <c r="D62" s="155"/>
      <c r="E62" s="155"/>
      <c r="F62" s="130"/>
      <c r="G62" s="130"/>
      <c r="H62" s="130"/>
    </row>
    <row r="63" spans="1:8" ht="27" thickBot="1" x14ac:dyDescent="0.3">
      <c r="A63" s="153"/>
      <c r="B63" s="159" t="s">
        <v>278</v>
      </c>
      <c r="C63" s="153"/>
      <c r="D63" s="155"/>
      <c r="E63" s="155"/>
      <c r="F63" s="130"/>
      <c r="G63" s="130"/>
      <c r="H63" s="130"/>
    </row>
    <row r="64" spans="1:8" ht="27" thickBot="1" x14ac:dyDescent="0.3">
      <c r="A64" s="158">
        <v>3</v>
      </c>
      <c r="B64" s="157" t="s">
        <v>277</v>
      </c>
      <c r="C64" s="153"/>
      <c r="D64" s="152">
        <f>+D54-D59</f>
        <v>-1679990.28</v>
      </c>
      <c r="E64" s="152">
        <v>-2297934.7200000002</v>
      </c>
      <c r="F64" s="130"/>
      <c r="G64" s="130"/>
      <c r="H64" s="130"/>
    </row>
    <row r="65" spans="1:10" ht="16.2" thickBot="1" x14ac:dyDescent="0.3">
      <c r="A65" s="153"/>
      <c r="B65" s="153"/>
      <c r="C65" s="153"/>
      <c r="D65" s="155"/>
      <c r="E65" s="155"/>
      <c r="F65" s="130"/>
      <c r="G65" s="130"/>
      <c r="H65" s="130"/>
    </row>
    <row r="66" spans="1:10" ht="16.2" thickBot="1" x14ac:dyDescent="0.3">
      <c r="A66" s="156" t="s">
        <v>276</v>
      </c>
      <c r="B66" s="154" t="s">
        <v>275</v>
      </c>
      <c r="C66" s="153"/>
      <c r="D66" s="152">
        <f>+D35+D52+D64</f>
        <v>603931.57999997004</v>
      </c>
      <c r="E66" s="152">
        <v>-153062.20000000065</v>
      </c>
      <c r="F66" s="130"/>
      <c r="G66" s="130"/>
      <c r="H66" s="130"/>
    </row>
    <row r="67" spans="1:10" ht="16.2" thickBot="1" x14ac:dyDescent="0.3">
      <c r="A67" s="153"/>
      <c r="B67" s="153"/>
      <c r="C67" s="153"/>
      <c r="D67" s="155"/>
      <c r="E67" s="155"/>
      <c r="F67" s="130"/>
      <c r="G67" s="130"/>
      <c r="H67" s="130"/>
    </row>
    <row r="68" spans="1:10" ht="27" thickBot="1" x14ac:dyDescent="0.3">
      <c r="A68" s="153"/>
      <c r="B68" s="154" t="s">
        <v>274</v>
      </c>
      <c r="C68" s="153"/>
      <c r="D68" s="152">
        <f>+D66+D69</f>
        <v>2850443.2793099675</v>
      </c>
      <c r="E68" s="152">
        <v>2246511.6993099973</v>
      </c>
      <c r="F68" s="130"/>
      <c r="G68" s="130"/>
      <c r="H68" s="130"/>
    </row>
    <row r="69" spans="1:10" ht="27" thickBot="1" x14ac:dyDescent="0.35">
      <c r="A69" s="153"/>
      <c r="B69" s="154" t="s">
        <v>273</v>
      </c>
      <c r="C69" s="153"/>
      <c r="D69" s="152">
        <v>2246511.6993099973</v>
      </c>
      <c r="E69" s="152">
        <v>2399573.8993099979</v>
      </c>
      <c r="F69" s="130"/>
      <c r="G69" s="132"/>
      <c r="H69" s="130"/>
      <c r="J69" s="151"/>
    </row>
    <row r="70" spans="1:10" s="131" customFormat="1" ht="15.6" x14ac:dyDescent="0.3">
      <c r="D70" s="133"/>
      <c r="E70" s="133"/>
      <c r="F70" s="132"/>
      <c r="G70" s="148"/>
      <c r="H70" s="130"/>
      <c r="J70" s="150"/>
    </row>
    <row r="71" spans="1:10" s="131" customFormat="1" ht="15.6" x14ac:dyDescent="0.3">
      <c r="A71" s="69" t="s">
        <v>132</v>
      </c>
      <c r="B71" s="244" t="s">
        <v>272</v>
      </c>
      <c r="C71" s="244"/>
      <c r="D71" s="149" t="s">
        <v>135</v>
      </c>
      <c r="E71" s="148" t="s">
        <v>268</v>
      </c>
      <c r="F71" s="148"/>
      <c r="G71" s="145"/>
      <c r="H71" s="130"/>
    </row>
    <row r="72" spans="1:10" s="131" customFormat="1" ht="15.6" x14ac:dyDescent="0.3">
      <c r="A72" s="71" t="s">
        <v>363</v>
      </c>
      <c r="B72" s="147"/>
      <c r="C72" s="147"/>
      <c r="D72" s="146"/>
      <c r="E72" s="146"/>
      <c r="F72" s="145"/>
      <c r="G72" s="142"/>
      <c r="H72" s="130"/>
    </row>
    <row r="73" spans="1:10" s="131" customFormat="1" ht="15.6" x14ac:dyDescent="0.3">
      <c r="A73" s="144"/>
      <c r="B73" s="245" t="s">
        <v>271</v>
      </c>
      <c r="C73" s="245"/>
      <c r="D73" s="143"/>
      <c r="E73" s="142" t="s">
        <v>270</v>
      </c>
      <c r="F73" s="142"/>
      <c r="G73" s="132"/>
      <c r="H73" s="130"/>
      <c r="I73" s="141"/>
    </row>
    <row r="74" spans="1:10" s="131" customFormat="1" ht="15.6" x14ac:dyDescent="0.3">
      <c r="D74" s="133"/>
      <c r="E74" s="133"/>
      <c r="F74" s="132"/>
      <c r="G74" s="132"/>
      <c r="H74" s="130"/>
    </row>
    <row r="75" spans="1:10" s="131" customFormat="1" ht="15.6" x14ac:dyDescent="0.3">
      <c r="A75" s="140"/>
      <c r="D75" s="139"/>
      <c r="E75" s="133"/>
      <c r="F75" s="132"/>
      <c r="G75" s="132"/>
      <c r="H75" s="130"/>
    </row>
    <row r="76" spans="1:10" s="131" customFormat="1" ht="15.6" x14ac:dyDescent="0.3">
      <c r="A76" s="138" t="s">
        <v>136</v>
      </c>
      <c r="B76" s="135"/>
      <c r="C76" s="135"/>
      <c r="D76" s="137" t="s">
        <v>137</v>
      </c>
      <c r="E76" s="133"/>
      <c r="F76" s="132"/>
      <c r="G76" s="132"/>
    </row>
    <row r="77" spans="1:10" s="131" customFormat="1" ht="15.6" x14ac:dyDescent="0.3">
      <c r="A77" s="136"/>
      <c r="B77" s="135"/>
      <c r="C77" s="135"/>
      <c r="D77" s="134"/>
      <c r="E77" s="133"/>
      <c r="F77" s="132"/>
      <c r="G77" s="132"/>
    </row>
    <row r="78" spans="1:10" s="131" customFormat="1" ht="15.6" x14ac:dyDescent="0.3">
      <c r="D78" s="133"/>
      <c r="E78" s="133"/>
      <c r="F78" s="132"/>
      <c r="G78" s="130"/>
      <c r="H78" s="128"/>
    </row>
    <row r="79" spans="1:10" x14ac:dyDescent="0.25">
      <c r="F79" s="130"/>
      <c r="G79" s="130"/>
    </row>
    <row r="80" spans="1:10" x14ac:dyDescent="0.25">
      <c r="F80" s="130"/>
      <c r="G80" s="130"/>
    </row>
    <row r="81" spans="6:7" x14ac:dyDescent="0.25">
      <c r="F81" s="130"/>
      <c r="G81" s="130"/>
    </row>
    <row r="82" spans="6:7" x14ac:dyDescent="0.25">
      <c r="F82" s="130"/>
      <c r="G82" s="130"/>
    </row>
    <row r="83" spans="6:7" x14ac:dyDescent="0.25">
      <c r="F83" s="130"/>
      <c r="G83" s="130"/>
    </row>
    <row r="84" spans="6:7" x14ac:dyDescent="0.25">
      <c r="F84" s="130"/>
      <c r="G84" s="130"/>
    </row>
    <row r="85" spans="6:7" x14ac:dyDescent="0.25">
      <c r="F85" s="130"/>
      <c r="G85" s="130"/>
    </row>
    <row r="86" spans="6:7" x14ac:dyDescent="0.25">
      <c r="F86" s="130"/>
      <c r="G86" s="130"/>
    </row>
    <row r="87" spans="6:7" x14ac:dyDescent="0.25">
      <c r="F87" s="130"/>
      <c r="G87" s="130"/>
    </row>
    <row r="88" spans="6:7" x14ac:dyDescent="0.25">
      <c r="F88" s="130"/>
      <c r="G88" s="130"/>
    </row>
    <row r="89" spans="6:7" x14ac:dyDescent="0.25">
      <c r="F89" s="130"/>
      <c r="G89" s="130"/>
    </row>
    <row r="90" spans="6:7" x14ac:dyDescent="0.25">
      <c r="F90" s="130"/>
      <c r="G90" s="130"/>
    </row>
    <row r="91" spans="6:7" x14ac:dyDescent="0.25">
      <c r="F91" s="130"/>
      <c r="G91" s="130"/>
    </row>
    <row r="92" spans="6:7" x14ac:dyDescent="0.25">
      <c r="F92" s="130"/>
      <c r="G92" s="130"/>
    </row>
    <row r="93" spans="6:7" x14ac:dyDescent="0.25">
      <c r="F93" s="130"/>
      <c r="G93" s="130"/>
    </row>
    <row r="94" spans="6:7" x14ac:dyDescent="0.25">
      <c r="F94" s="130"/>
      <c r="G94" s="130"/>
    </row>
    <row r="95" spans="6:7" x14ac:dyDescent="0.25">
      <c r="F95" s="130"/>
      <c r="G95" s="130"/>
    </row>
    <row r="96" spans="6:7" x14ac:dyDescent="0.25">
      <c r="F96" s="130"/>
      <c r="G96" s="130"/>
    </row>
    <row r="97" spans="6:7" x14ac:dyDescent="0.25">
      <c r="F97" s="130"/>
      <c r="G97" s="130"/>
    </row>
    <row r="98" spans="6:7" x14ac:dyDescent="0.25">
      <c r="F98" s="130"/>
      <c r="G98" s="130"/>
    </row>
    <row r="99" spans="6:7" x14ac:dyDescent="0.25">
      <c r="F99" s="130"/>
      <c r="G99" s="130"/>
    </row>
    <row r="100" spans="6:7" x14ac:dyDescent="0.25">
      <c r="F100" s="130"/>
      <c r="G100" s="130"/>
    </row>
    <row r="101" spans="6:7" x14ac:dyDescent="0.25">
      <c r="F101" s="130"/>
      <c r="G101" s="130"/>
    </row>
    <row r="102" spans="6:7" x14ac:dyDescent="0.25">
      <c r="F102" s="130"/>
      <c r="G102" s="130"/>
    </row>
    <row r="103" spans="6:7" x14ac:dyDescent="0.25">
      <c r="F103" s="130"/>
    </row>
  </sheetData>
  <mergeCells count="10">
    <mergeCell ref="B71:C71"/>
    <mergeCell ref="B73:C73"/>
    <mergeCell ref="B10:D10"/>
    <mergeCell ref="B11:D11"/>
    <mergeCell ref="A15:A18"/>
    <mergeCell ref="B15:B18"/>
    <mergeCell ref="C15:C18"/>
    <mergeCell ref="D15:E16"/>
    <mergeCell ref="D17:D18"/>
    <mergeCell ref="E17:E18"/>
  </mergeCells>
  <pageMargins left="0.7" right="0.7" top="0.75" bottom="0.75" header="0.3" footer="0.3"/>
  <pageSetup scale="74" orientation="portrait" verticalDpi="0" r:id="rId1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Bilans stanja</vt:lpstr>
      <vt:lpstr>Bilans uspjeha</vt:lpstr>
      <vt:lpstr>KAPITAL</vt:lpstr>
      <vt:lpstr>Novcani tokovi</vt:lpstr>
      <vt:lpstr>'Bilans stanja'!Print_Area</vt:lpstr>
      <vt:lpstr>'Bilans uspjeha'!Print_Area</vt:lpstr>
      <vt:lpstr>KAPITAL!Print_Area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Milatovic</dc:creator>
  <cp:lastModifiedBy>Dijana Milatovic</cp:lastModifiedBy>
  <dcterms:created xsi:type="dcterms:W3CDTF">2021-02-26T10:04:53Z</dcterms:created>
  <dcterms:modified xsi:type="dcterms:W3CDTF">2021-02-26T10:26:48Z</dcterms:modified>
</cp:coreProperties>
</file>