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45" windowWidth="22995" windowHeight="9435" activeTab="2"/>
  </bookViews>
  <sheets>
    <sheet name="Naslov" sheetId="5" r:id="rId1"/>
    <sheet name="Sadržaj" sheetId="4" r:id="rId2"/>
    <sheet name="Tabela 1" sheetId="1" r:id="rId3"/>
    <sheet name="Tabela 2" sheetId="3" r:id="rId4"/>
  </sheets>
  <definedNames>
    <definedName name="_xlnm.Print_Area" localSheetId="1">Sadržaj!$A$1:$A$36</definedName>
    <definedName name="_xlnm.Print_Area" localSheetId="2">'Tabela 1'!$A$1:$G$95</definedName>
    <definedName name="_xlnm.Print_Area" localSheetId="3">'Tabela 2'!$A$1:$N$32</definedName>
    <definedName name="Tablela_1__Podaci_o_osiguranju_za_period_od_1.januara_do_31._marta_2018.">Sadržaj!$A$5</definedName>
  </definedNames>
  <calcPr calcId="145621"/>
</workbook>
</file>

<file path=xl/calcChain.xml><?xml version="1.0" encoding="utf-8"?>
<calcChain xmlns="http://schemas.openxmlformats.org/spreadsheetml/2006/main">
  <c r="E31" i="1" l="1"/>
  <c r="K13" i="3" l="1"/>
  <c r="K14" i="3"/>
  <c r="K15" i="3"/>
  <c r="K16" i="3"/>
  <c r="K17" i="3"/>
  <c r="K12" i="3"/>
  <c r="K11" i="3"/>
  <c r="N11" i="3" s="1"/>
  <c r="K7" i="3"/>
  <c r="K8" i="3"/>
  <c r="K9" i="3"/>
  <c r="K10" i="3"/>
  <c r="N10" i="3" s="1"/>
  <c r="J13" i="3"/>
  <c r="J14" i="3"/>
  <c r="N14" i="3" s="1"/>
  <c r="J15" i="3"/>
  <c r="J16" i="3"/>
  <c r="J17" i="3"/>
  <c r="N17" i="3" s="1"/>
  <c r="J12" i="3"/>
  <c r="N12" i="3" s="1"/>
  <c r="J8" i="3"/>
  <c r="J9" i="3"/>
  <c r="J10" i="3"/>
  <c r="J11" i="3"/>
  <c r="J7" i="3"/>
  <c r="C18" i="3"/>
  <c r="E11" i="3" s="1"/>
  <c r="F18" i="3"/>
  <c r="H14" i="3" s="1"/>
  <c r="G18" i="3"/>
  <c r="I13" i="3" s="1"/>
  <c r="B18" i="3"/>
  <c r="D9" i="3" l="1"/>
  <c r="D18" i="3"/>
  <c r="N16" i="3"/>
  <c r="N15" i="3"/>
  <c r="N13" i="3"/>
  <c r="N9" i="3"/>
  <c r="N8" i="3"/>
  <c r="N7" i="3"/>
  <c r="D11" i="3"/>
  <c r="E18" i="3"/>
  <c r="D8" i="3"/>
  <c r="D10" i="3"/>
  <c r="D7" i="3"/>
  <c r="I12" i="3"/>
  <c r="I16" i="3"/>
  <c r="H13" i="3"/>
  <c r="H17" i="3"/>
  <c r="H16" i="3"/>
  <c r="H15" i="3"/>
  <c r="I15" i="3"/>
  <c r="E10" i="3"/>
  <c r="E9" i="3"/>
  <c r="E7" i="3"/>
  <c r="E8" i="3"/>
  <c r="I18" i="3"/>
  <c r="I14" i="3"/>
  <c r="H12" i="3"/>
  <c r="I17" i="3"/>
  <c r="K18" i="3"/>
  <c r="J18" i="3"/>
  <c r="N18" i="3" s="1"/>
  <c r="D32" i="1"/>
  <c r="G32" i="1"/>
  <c r="E32" i="1"/>
  <c r="F32" i="1"/>
  <c r="C32" i="1"/>
  <c r="D31" i="1"/>
  <c r="E33" i="1"/>
  <c r="F31" i="1"/>
  <c r="G31" i="1"/>
  <c r="C31" i="1"/>
  <c r="H18" i="3" l="1"/>
  <c r="G33" i="1"/>
  <c r="L10" i="3"/>
  <c r="L14" i="3"/>
  <c r="L7" i="3"/>
  <c r="L18" i="3"/>
  <c r="L11" i="3"/>
  <c r="L15" i="3"/>
  <c r="L8" i="3"/>
  <c r="L12" i="3"/>
  <c r="L16" i="3"/>
  <c r="L9" i="3"/>
  <c r="L13" i="3"/>
  <c r="L17" i="3"/>
  <c r="M8" i="3"/>
  <c r="M12" i="3"/>
  <c r="M18" i="3"/>
  <c r="M9" i="3"/>
  <c r="M13" i="3"/>
  <c r="M10" i="3"/>
  <c r="M15" i="3"/>
  <c r="M7" i="3"/>
  <c r="M11" i="3"/>
  <c r="M16" i="3"/>
  <c r="F33" i="1"/>
  <c r="C33" i="1"/>
  <c r="D33" i="1"/>
</calcChain>
</file>

<file path=xl/sharedStrings.xml><?xml version="1.0" encoding="utf-8"?>
<sst xmlns="http://schemas.openxmlformats.org/spreadsheetml/2006/main" count="97" uniqueCount="91">
  <si>
    <t>UKUPNO/ TOTAL</t>
  </si>
  <si>
    <t>Lovćen osiguranje AD</t>
  </si>
  <si>
    <t>Sava Montenegro AD</t>
  </si>
  <si>
    <t>Swiss osiguranje AD</t>
  </si>
  <si>
    <t>Uniqa neživotno osiguranje AD</t>
  </si>
  <si>
    <t>Generali osiguranje Montenegro AD</t>
  </si>
  <si>
    <t>Wiener Stadtische životno osiguranje AD</t>
  </si>
  <si>
    <t>Atlas Life AD**</t>
  </si>
  <si>
    <t>Uniqa životno osiguranje AD</t>
  </si>
  <si>
    <t>Grawe osiguranje AD</t>
  </si>
  <si>
    <t>Merkur osiguranje AD*</t>
  </si>
  <si>
    <t>Lovćen-životna osiguranja AD</t>
  </si>
  <si>
    <t>Napomene:</t>
  </si>
  <si>
    <t>Remarks:</t>
  </si>
  <si>
    <t>Izvor/Source: ANO</t>
  </si>
  <si>
    <t>*As of 30 June 2017 Merkur osiguranje has been merged to the company Grawe osiguranje AD which has taken over all of its claims and liabilities</t>
  </si>
  <si>
    <t>AGENCIJA ZA NADZOR OSIGURANJA CRNE GORE</t>
  </si>
  <si>
    <t>INSURANCE SUPERVISION AGENCY OF MONTENEGRO</t>
  </si>
  <si>
    <t>Chart 1: Share of classes of insurance in total GWP</t>
  </si>
  <si>
    <t>*Društvo Merkur osiguranje je od 30. 06. 2017. godine AD je pripojeno društvu Grawe osiguranje AD koje je preuzelo sva prava i obaveze pripojenog društva.</t>
  </si>
  <si>
    <t>Grafik 1: Učešće vrsta osiguranja u ukupnoj  BFP</t>
  </si>
  <si>
    <r>
      <t xml:space="preserve">Šifra  
</t>
    </r>
    <r>
      <rPr>
        <i/>
        <sz val="8"/>
        <color theme="0"/>
        <rFont val="Arial"/>
        <family val="2"/>
        <charset val="238"/>
      </rPr>
      <t>Code</t>
    </r>
  </si>
  <si>
    <r>
      <t xml:space="preserve">Vrste osiguranja/
</t>
    </r>
    <r>
      <rPr>
        <sz val="8"/>
        <color theme="0"/>
        <rFont val="Arial"/>
        <family val="2"/>
        <charset val="238"/>
      </rPr>
      <t xml:space="preserve">Class of Insurance </t>
    </r>
  </si>
  <si>
    <r>
      <t xml:space="preserve">Broj šteta*/
</t>
    </r>
    <r>
      <rPr>
        <i/>
        <sz val="8"/>
        <color theme="0"/>
        <rFont val="Arial"/>
        <family val="2"/>
        <charset val="238"/>
      </rPr>
      <t>Number of  Claims</t>
    </r>
  </si>
  <si>
    <r>
      <t xml:space="preserve">Riješene štete/
</t>
    </r>
    <r>
      <rPr>
        <sz val="8"/>
        <color theme="0"/>
        <rFont val="Arial"/>
        <family val="2"/>
        <charset val="238"/>
      </rPr>
      <t>Settled Claims</t>
    </r>
  </si>
  <si>
    <r>
      <t xml:space="preserve">Broj osiguranja/ 
</t>
    </r>
    <r>
      <rPr>
        <i/>
        <sz val="8"/>
        <color theme="0"/>
        <rFont val="Arial"/>
        <family val="2"/>
        <charset val="238"/>
      </rPr>
      <t>Number of Policies</t>
    </r>
  </si>
  <si>
    <r>
      <t>Bruto fakturisana premija/
G</t>
    </r>
    <r>
      <rPr>
        <sz val="8"/>
        <color theme="0"/>
        <rFont val="Arial"/>
        <family val="2"/>
        <charset val="238"/>
      </rPr>
      <t>ross writenn premium GWP (€)</t>
    </r>
  </si>
  <si>
    <r>
      <t xml:space="preserve">Broj/ 
</t>
    </r>
    <r>
      <rPr>
        <sz val="8"/>
        <color theme="0"/>
        <rFont val="Arial"/>
        <family val="2"/>
        <charset val="238"/>
      </rPr>
      <t>Number</t>
    </r>
  </si>
  <si>
    <r>
      <t xml:space="preserve">Iznos/
  </t>
    </r>
    <r>
      <rPr>
        <sz val="8"/>
        <color theme="0"/>
        <rFont val="Arial"/>
        <family val="2"/>
        <charset val="238"/>
      </rPr>
      <t>Amount (€)</t>
    </r>
  </si>
  <si>
    <r>
      <rPr>
        <b/>
        <sz val="8"/>
        <rFont val="Arial"/>
        <family val="2"/>
        <charset val="238"/>
      </rPr>
      <t>Osiguranje od nezgode/</t>
    </r>
    <r>
      <rPr>
        <sz val="8"/>
        <rFont val="Arial"/>
        <family val="2"/>
        <charset val="238"/>
      </rPr>
      <t xml:space="preserve">
A</t>
    </r>
    <r>
      <rPr>
        <i/>
        <sz val="8"/>
        <rFont val="Arial"/>
        <family val="2"/>
        <charset val="238"/>
      </rPr>
      <t>ccident insurance</t>
    </r>
  </si>
  <si>
    <r>
      <rPr>
        <b/>
        <sz val="8"/>
        <rFont val="Arial"/>
        <family val="2"/>
        <charset val="238"/>
      </rPr>
      <t>Zdravstveno osiguranje</t>
    </r>
    <r>
      <rPr>
        <sz val="8"/>
        <rFont val="Arial"/>
        <family val="2"/>
        <charset val="238"/>
      </rPr>
      <t xml:space="preserve">/
</t>
    </r>
    <r>
      <rPr>
        <i/>
        <sz val="8"/>
        <rFont val="Arial"/>
        <family val="2"/>
        <charset val="238"/>
      </rPr>
      <t>Health insurance</t>
    </r>
  </si>
  <si>
    <r>
      <rPr>
        <b/>
        <sz val="8"/>
        <rFont val="Arial"/>
        <family val="2"/>
        <charset val="238"/>
      </rPr>
      <t>Osiguranje motornih vozila/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Motor vehicle Insurance</t>
    </r>
  </si>
  <si>
    <r>
      <rPr>
        <b/>
        <sz val="8"/>
        <rFont val="Arial"/>
        <family val="2"/>
        <charset val="238"/>
      </rPr>
      <t>Osiguranje šinskih vozila/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Railway rolling stock insurance</t>
    </r>
  </si>
  <si>
    <r>
      <rPr>
        <b/>
        <sz val="8"/>
        <rFont val="Arial"/>
        <family val="2"/>
        <charset val="238"/>
      </rPr>
      <t>Osiguranje vazduhoplova/</t>
    </r>
    <r>
      <rPr>
        <sz val="8"/>
        <rFont val="Arial"/>
        <family val="2"/>
        <charset val="238"/>
      </rPr>
      <t xml:space="preserve">
A</t>
    </r>
    <r>
      <rPr>
        <i/>
        <sz val="8"/>
        <rFont val="Arial"/>
        <family val="2"/>
        <charset val="238"/>
      </rPr>
      <t>ircraft insurance</t>
    </r>
  </si>
  <si>
    <r>
      <rPr>
        <b/>
        <sz val="8"/>
        <rFont val="Arial"/>
        <family val="2"/>
        <charset val="238"/>
      </rPr>
      <t>Osiguranje plovnih objekata/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Vessel insurance</t>
    </r>
  </si>
  <si>
    <r>
      <rPr>
        <b/>
        <sz val="8"/>
        <rFont val="Arial"/>
        <family val="2"/>
        <charset val="238"/>
      </rPr>
      <t>Osiguranje robe u prevozu/</t>
    </r>
    <r>
      <rPr>
        <sz val="8"/>
        <rFont val="Arial"/>
        <family val="2"/>
        <charset val="238"/>
      </rPr>
      <t xml:space="preserve">
G</t>
    </r>
    <r>
      <rPr>
        <i/>
        <sz val="8"/>
        <rFont val="Arial"/>
        <family val="2"/>
        <charset val="238"/>
      </rPr>
      <t>oods in transit insurance</t>
    </r>
  </si>
  <si>
    <r>
      <rPr>
        <b/>
        <sz val="8"/>
        <rFont val="Arial"/>
        <family val="2"/>
        <charset val="238"/>
      </rPr>
      <t>Osiguranje imovine od požara i drugih opasnosti/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Insurance against fire and other threats to property</t>
    </r>
  </si>
  <si>
    <r>
      <rPr>
        <b/>
        <sz val="8"/>
        <rFont val="Arial"/>
        <family val="2"/>
        <charset val="238"/>
      </rPr>
      <t>Ostala osiguranja imovine/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Other damage to property</t>
    </r>
  </si>
  <si>
    <r>
      <rPr>
        <b/>
        <sz val="8"/>
        <rFont val="Arial"/>
        <family val="2"/>
        <charset val="238"/>
      </rPr>
      <t>Osiguranje od odgovornosti za upotrebu motornih vozila/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Motor vehicles liability insurance</t>
    </r>
  </si>
  <si>
    <r>
      <rPr>
        <b/>
        <sz val="8"/>
        <rFont val="Arial"/>
        <family val="2"/>
        <charset val="238"/>
      </rPr>
      <t>Osiguranje od odgovornosti za upotrebu/ vazduhoplova/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Aircraft liability insurance</t>
    </r>
  </si>
  <si>
    <r>
      <rPr>
        <b/>
        <sz val="8"/>
        <rFont val="Arial"/>
        <family val="2"/>
        <charset val="238"/>
      </rPr>
      <t>Osiguranje od odgovornosti za upotrebu plovihih objekata/</t>
    </r>
    <r>
      <rPr>
        <sz val="8"/>
        <rFont val="Arial"/>
        <family val="2"/>
        <charset val="238"/>
      </rPr>
      <t xml:space="preserve">
V</t>
    </r>
    <r>
      <rPr>
        <i/>
        <sz val="8"/>
        <rFont val="Arial"/>
        <family val="2"/>
        <charset val="238"/>
      </rPr>
      <t>essel liability insurance</t>
    </r>
  </si>
  <si>
    <r>
      <rPr>
        <b/>
        <sz val="8"/>
        <rFont val="Arial"/>
        <family val="2"/>
        <charset val="238"/>
      </rPr>
      <t>Osiguranje od opšte odgovornosti za štetu/</t>
    </r>
    <r>
      <rPr>
        <sz val="8"/>
        <rFont val="Arial"/>
        <family val="2"/>
        <charset val="238"/>
      </rPr>
      <t xml:space="preserve">
General</t>
    </r>
    <r>
      <rPr>
        <i/>
        <sz val="8"/>
        <rFont val="Arial"/>
        <family val="2"/>
        <charset val="238"/>
      </rPr>
      <t xml:space="preserve"> liability insurance </t>
    </r>
  </si>
  <si>
    <r>
      <rPr>
        <b/>
        <sz val="8"/>
        <rFont val="Arial"/>
        <family val="2"/>
        <charset val="238"/>
      </rPr>
      <t>Osiguranje kredita/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Credit insurance</t>
    </r>
  </si>
  <si>
    <r>
      <rPr>
        <b/>
        <sz val="8"/>
        <rFont val="Arial"/>
        <family val="2"/>
        <charset val="238"/>
      </rPr>
      <t>Osiguranje jamstava/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Suretyship insurance</t>
    </r>
  </si>
  <si>
    <r>
      <rPr>
        <b/>
        <sz val="8"/>
        <rFont val="Arial"/>
        <family val="2"/>
        <charset val="238"/>
      </rPr>
      <t>Osiguranje finansijskih gubitaka/</t>
    </r>
    <r>
      <rPr>
        <sz val="8"/>
        <rFont val="Arial"/>
        <family val="2"/>
        <charset val="238"/>
      </rPr>
      <t xml:space="preserve">
F</t>
    </r>
    <r>
      <rPr>
        <i/>
        <sz val="8"/>
        <rFont val="Arial"/>
        <family val="2"/>
        <charset val="238"/>
      </rPr>
      <t>inancial loss insurance</t>
    </r>
  </si>
  <si>
    <r>
      <rPr>
        <b/>
        <sz val="8"/>
        <rFont val="Arial"/>
        <family val="2"/>
        <charset val="238"/>
      </rPr>
      <t>Osiguranje troškova pravne zaštite/</t>
    </r>
    <r>
      <rPr>
        <sz val="8"/>
        <rFont val="Arial"/>
        <family val="2"/>
        <charset val="238"/>
      </rPr>
      <t xml:space="preserve">
L</t>
    </r>
    <r>
      <rPr>
        <i/>
        <sz val="8"/>
        <rFont val="Arial"/>
        <family val="2"/>
        <charset val="238"/>
      </rPr>
      <t>egal expense insurance</t>
    </r>
  </si>
  <si>
    <r>
      <rPr>
        <b/>
        <sz val="8"/>
        <rFont val="Arial"/>
        <family val="2"/>
        <charset val="238"/>
      </rPr>
      <t>Putno osiguranje/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Travel insurance</t>
    </r>
  </si>
  <si>
    <r>
      <rPr>
        <b/>
        <sz val="8"/>
        <rFont val="Arial"/>
        <family val="2"/>
        <charset val="238"/>
      </rPr>
      <t>Druge vrste neživotnih osiguranja/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Other classes of non-life insurance</t>
    </r>
  </si>
  <si>
    <r>
      <rPr>
        <b/>
        <sz val="8"/>
        <rFont val="Arial"/>
        <family val="2"/>
        <charset val="238"/>
      </rPr>
      <t>Životno osiguranje/</t>
    </r>
    <r>
      <rPr>
        <sz val="8"/>
        <rFont val="Arial"/>
        <family val="2"/>
        <charset val="238"/>
      </rPr>
      <t xml:space="preserve">
Life insurance</t>
    </r>
  </si>
  <si>
    <r>
      <rPr>
        <b/>
        <sz val="8"/>
        <rFont val="Arial"/>
        <family val="2"/>
        <charset val="238"/>
      </rPr>
      <t>Rentno osiguranje/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Annuity insurance</t>
    </r>
  </si>
  <si>
    <r>
      <rPr>
        <b/>
        <sz val="8"/>
        <rFont val="Arial"/>
        <family val="2"/>
        <charset val="238"/>
      </rPr>
      <t>Dopunsko osiguranje lica uz osiguranje života/</t>
    </r>
    <r>
      <rPr>
        <sz val="8"/>
        <rFont val="Arial"/>
        <family val="2"/>
        <charset val="238"/>
      </rPr>
      <t xml:space="preserve">
Supplementary insurance in addition to life insurance </t>
    </r>
  </si>
  <si>
    <r>
      <rPr>
        <b/>
        <sz val="8"/>
        <rFont val="Arial"/>
        <family val="2"/>
        <charset val="238"/>
      </rPr>
      <t>Druge vrste životnih osiguranje/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Other classes of life insurance</t>
    </r>
  </si>
  <si>
    <r>
      <rPr>
        <b/>
        <sz val="8"/>
        <color theme="1"/>
        <rFont val="Arial"/>
        <family val="2"/>
        <charset val="238"/>
      </rPr>
      <t>Izvor</t>
    </r>
    <r>
      <rPr>
        <sz val="8"/>
        <color theme="1"/>
        <rFont val="Arial"/>
        <family val="2"/>
        <charset val="238"/>
      </rPr>
      <t xml:space="preserve"> / Source: ANO</t>
    </r>
  </si>
  <si>
    <r>
      <rPr>
        <b/>
        <sz val="8"/>
        <color theme="0"/>
        <rFont val="Arial"/>
        <family val="2"/>
        <charset val="238"/>
      </rPr>
      <t>UKUPNO  (neživotna osiguranja, vrste 01 - 19)</t>
    </r>
    <r>
      <rPr>
        <sz val="8"/>
        <color theme="0"/>
        <rFont val="Arial"/>
        <family val="2"/>
        <charset val="238"/>
      </rPr>
      <t xml:space="preserve">
</t>
    </r>
    <r>
      <rPr>
        <i/>
        <sz val="8"/>
        <color theme="0"/>
        <rFont val="Arial"/>
        <family val="2"/>
        <charset val="238"/>
      </rPr>
      <t>TOTAL (non-life insurance, lines 01 -19)</t>
    </r>
  </si>
  <si>
    <r>
      <rPr>
        <b/>
        <sz val="8"/>
        <color theme="0"/>
        <rFont val="Arial"/>
        <family val="2"/>
        <charset val="238"/>
      </rPr>
      <t>UKUPNO  (životna osiguranja, vrste 20 - 23)</t>
    </r>
    <r>
      <rPr>
        <sz val="8"/>
        <color theme="0"/>
        <rFont val="Arial"/>
        <family val="2"/>
        <charset val="238"/>
      </rPr>
      <t xml:space="preserve">
</t>
    </r>
    <r>
      <rPr>
        <i/>
        <sz val="8"/>
        <color theme="0"/>
        <rFont val="Arial"/>
        <family val="2"/>
        <charset val="238"/>
      </rPr>
      <t>TOTAL (life insurance 20 - 23)</t>
    </r>
  </si>
  <si>
    <r>
      <t xml:space="preserve">UKUPNO / </t>
    </r>
    <r>
      <rPr>
        <b/>
        <i/>
        <sz val="8"/>
        <color theme="0"/>
        <rFont val="Arial"/>
        <family val="2"/>
        <charset val="238"/>
      </rPr>
      <t>TOTAL</t>
    </r>
  </si>
  <si>
    <r>
      <t xml:space="preserve">Neživotna osiguranja / </t>
    </r>
    <r>
      <rPr>
        <sz val="10"/>
        <color theme="0"/>
        <rFont val="Arial"/>
        <family val="2"/>
        <charset val="238"/>
      </rPr>
      <t>Non-Life Insurance</t>
    </r>
  </si>
  <si>
    <r>
      <t xml:space="preserve">Životna osiguranja / </t>
    </r>
    <r>
      <rPr>
        <sz val="10"/>
        <color theme="0"/>
        <rFont val="Arial"/>
        <family val="2"/>
        <charset val="238"/>
      </rPr>
      <t>Life Insurance</t>
    </r>
  </si>
  <si>
    <r>
      <t>Ukupna /</t>
    </r>
    <r>
      <rPr>
        <sz val="10"/>
        <color theme="0"/>
        <rFont val="Arial"/>
        <family val="2"/>
        <charset val="238"/>
      </rPr>
      <t xml:space="preserve"> Total </t>
    </r>
  </si>
  <si>
    <r>
      <t xml:space="preserve">Indeks/
 </t>
    </r>
    <r>
      <rPr>
        <sz val="9"/>
        <color theme="0"/>
        <rFont val="Arial"/>
        <family val="2"/>
        <charset val="238"/>
      </rPr>
      <t xml:space="preserve">Index </t>
    </r>
  </si>
  <si>
    <r>
      <t xml:space="preserve">Društvo 
</t>
    </r>
    <r>
      <rPr>
        <i/>
        <sz val="9"/>
        <color theme="0"/>
        <rFont val="Arial"/>
        <family val="2"/>
        <charset val="238"/>
      </rPr>
      <t>Company</t>
    </r>
  </si>
  <si>
    <r>
      <t xml:space="preserve">Osiguranja/ </t>
    </r>
    <r>
      <rPr>
        <sz val="9"/>
        <color theme="0"/>
        <rFont val="Arial"/>
        <family val="2"/>
        <charset val="238"/>
      </rPr>
      <t>Policies</t>
    </r>
  </si>
  <si>
    <r>
      <t xml:space="preserve">Štete/ </t>
    </r>
    <r>
      <rPr>
        <i/>
        <sz val="9"/>
        <color theme="0"/>
        <rFont val="Arial"/>
        <family val="2"/>
        <charset val="238"/>
      </rPr>
      <t>Claims</t>
    </r>
  </si>
  <si>
    <t>Sadržaj/ Contents</t>
  </si>
  <si>
    <r>
      <t xml:space="preserve">Sadržaj / </t>
    </r>
    <r>
      <rPr>
        <b/>
        <i/>
        <sz val="11"/>
        <color rgb="FF0000FF"/>
        <rFont val="Arial"/>
        <family val="2"/>
        <charset val="238"/>
      </rPr>
      <t>Table of Contents</t>
    </r>
  </si>
  <si>
    <t>Grafik 1: Učešće vrsta osiguranja u ukupnoj  BDP</t>
  </si>
  <si>
    <t>Sadržaj/Contents</t>
  </si>
  <si>
    <t>**Društvo Atlas Life  AD je prestao sa radom na dan 15. 01. 2018. godine</t>
  </si>
  <si>
    <t>**As of 15 January 2018 Atlas life has ceased to operate.</t>
  </si>
  <si>
    <t>PRELIMINARNI IZVJEŠTAJ</t>
  </si>
  <si>
    <t xml:space="preserve">PRELIMINARY REPORT </t>
  </si>
  <si>
    <t>April, 2018.</t>
  </si>
  <si>
    <t>April 2018</t>
  </si>
  <si>
    <t>za period od 1. januara do 31. marta 2018.</t>
  </si>
  <si>
    <t>for the period 1 January - 31 March 2018</t>
  </si>
  <si>
    <t>Tablela 1: Podaci o osiguranju za period od 1. januara do 31. marta 2018.</t>
  </si>
  <si>
    <t>Table 1: Insurance data for the period 1 January  - 31 March 2018</t>
  </si>
  <si>
    <t>Tablela 2: Bruto fakturisana premija za period od 1. januara do 31. marta 2018.</t>
  </si>
  <si>
    <t>Table 2: Gross Written Premium for the period 1 January - 31 March 2018</t>
  </si>
  <si>
    <r>
      <t xml:space="preserve">BFP/ </t>
    </r>
    <r>
      <rPr>
        <sz val="9"/>
        <color theme="0"/>
        <rFont val="Arial"/>
        <family val="2"/>
        <charset val="238"/>
      </rPr>
      <t>GWP 
II</t>
    </r>
    <r>
      <rPr>
        <b/>
        <sz val="9"/>
        <color theme="0"/>
        <rFont val="Arial"/>
        <family val="2"/>
        <charset val="238"/>
      </rPr>
      <t>I. 2017</t>
    </r>
  </si>
  <si>
    <r>
      <t xml:space="preserve">BFP/ </t>
    </r>
    <r>
      <rPr>
        <sz val="9"/>
        <color theme="0"/>
        <rFont val="Arial"/>
        <family val="2"/>
        <charset val="238"/>
      </rPr>
      <t>GWP
II</t>
    </r>
    <r>
      <rPr>
        <b/>
        <sz val="9"/>
        <color theme="0"/>
        <rFont val="Arial"/>
        <family val="2"/>
        <charset val="238"/>
      </rPr>
      <t>I. 2018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</si>
  <si>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Učešće/ 
</t>
    </r>
    <r>
      <rPr>
        <sz val="9"/>
        <color theme="0"/>
        <rFont val="Arial"/>
        <family val="2"/>
        <charset val="238"/>
      </rPr>
      <t>Share III.2017</t>
    </r>
  </si>
  <si>
    <r>
      <t xml:space="preserve">Učešće/
  </t>
    </r>
    <r>
      <rPr>
        <sz val="9"/>
        <color theme="0"/>
        <rFont val="Arial"/>
        <family val="2"/>
        <charset val="238"/>
      </rPr>
      <t>Share III.2018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</si>
  <si>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BFP/ </t>
    </r>
    <r>
      <rPr>
        <sz val="9"/>
        <color theme="0"/>
        <rFont val="Arial"/>
        <family val="2"/>
        <charset val="238"/>
      </rPr>
      <t>GWP
 II</t>
    </r>
    <r>
      <rPr>
        <b/>
        <sz val="9"/>
        <color theme="0"/>
        <rFont val="Arial"/>
        <family val="2"/>
        <charset val="238"/>
      </rPr>
      <t>I. 2018</t>
    </r>
  </si>
  <si>
    <r>
      <t xml:space="preserve">Učešće/ 
</t>
    </r>
    <r>
      <rPr>
        <sz val="9"/>
        <color theme="0"/>
        <rFont val="Arial"/>
        <family val="2"/>
        <charset val="238"/>
      </rPr>
      <t>Share III.2018</t>
    </r>
  </si>
  <si>
    <r>
      <t xml:space="preserve">BFP/ </t>
    </r>
    <r>
      <rPr>
        <sz val="9"/>
        <color theme="0"/>
        <rFont val="Arial"/>
        <family val="2"/>
        <charset val="238"/>
      </rPr>
      <t>GWP
 II</t>
    </r>
    <r>
      <rPr>
        <b/>
        <sz val="9"/>
        <color theme="0"/>
        <rFont val="Arial"/>
        <family val="2"/>
        <charset val="238"/>
      </rPr>
      <t>I. 2017</t>
    </r>
  </si>
  <si>
    <r>
      <t xml:space="preserve">Učešće/
 </t>
    </r>
    <r>
      <rPr>
        <sz val="9"/>
        <color theme="0"/>
        <rFont val="Arial"/>
        <family val="2"/>
        <charset val="238"/>
      </rPr>
      <t>Share III.2017</t>
    </r>
  </si>
  <si>
    <r>
      <t xml:space="preserve">Učešće/ 
</t>
    </r>
    <r>
      <rPr>
        <sz val="9"/>
        <color theme="0"/>
        <rFont val="Arial"/>
        <family val="2"/>
        <charset val="238"/>
      </rPr>
      <t>Share III.2018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</si>
  <si>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BFP/ </t>
    </r>
    <r>
      <rPr>
        <sz val="9"/>
        <color theme="0"/>
        <rFont val="Arial"/>
        <family val="2"/>
        <charset val="238"/>
      </rPr>
      <t>GWP
II</t>
    </r>
    <r>
      <rPr>
        <b/>
        <sz val="9"/>
        <color theme="0"/>
        <rFont val="Arial"/>
        <family val="2"/>
        <charset val="238"/>
      </rPr>
      <t>I. 2018</t>
    </r>
  </si>
  <si>
    <t>Tablela 1: Podaci o osiguranju za period od 1.januara do 31. marta 2018.</t>
  </si>
  <si>
    <t>Table 1: Insurance data for the period 1 January - 31 March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</si>
</sst>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#"/>
    <numFmt numFmtId="165" formatCode="00"/>
    <numFmt numFmtId="166" formatCode="_-* #,##0.00\ _k_n_-;\-* #,##0.00\ _k_n_-;_-* &quot;-&quot;??\ _k_n_-;_-@_-"/>
    <numFmt numFmtId="167" formatCode="#,##0_ ;\-#,##0\ "/>
    <numFmt numFmtId="168" formatCode="m\o\n\th\ d\,\ yyyy"/>
    <numFmt numFmtId="169" formatCode="#,#00"/>
    <numFmt numFmtId="170" formatCode="#,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color rgb="FF000000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u/>
      <sz val="10"/>
      <color rgb="FF0000FF"/>
      <name val="Arial"/>
      <family val="2"/>
      <charset val="238"/>
    </font>
    <font>
      <b/>
      <i/>
      <sz val="9"/>
      <color rgb="FF0000FF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i/>
      <sz val="8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i/>
      <u/>
      <sz val="10"/>
      <color rgb="FF0000FF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8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i/>
      <sz val="9"/>
      <color theme="0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0"/>
      <name val="Arial"/>
      <family val="2"/>
      <charset val="238"/>
    </font>
    <font>
      <sz val="11"/>
      <color rgb="FFC00000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i/>
      <sz val="11"/>
      <color rgb="FF0000FF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AD1826"/>
        <bgColor indexed="9"/>
      </patternFill>
    </fill>
    <fill>
      <patternFill patternType="solid">
        <fgColor rgb="FFAD182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67">
    <xf numFmtId="0" fontId="0" fillId="0" borderId="0"/>
    <xf numFmtId="0" fontId="3" fillId="0" borderId="0"/>
    <xf numFmtId="166" fontId="3" fillId="0" borderId="0" applyFont="0" applyFill="0" applyBorder="0" applyAlignment="0" applyProtection="0"/>
    <xf numFmtId="0" fontId="6" fillId="0" borderId="0">
      <alignment vertical="top"/>
    </xf>
    <xf numFmtId="9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" fillId="0" borderId="0"/>
    <xf numFmtId="0" fontId="5" fillId="0" borderId="0"/>
    <xf numFmtId="0" fontId="3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4" applyNumberFormat="0" applyAlignment="0" applyProtection="0"/>
    <xf numFmtId="0" fontId="15" fillId="8" borderId="5" applyNumberFormat="0" applyAlignment="0" applyProtection="0"/>
    <xf numFmtId="0" fontId="16" fillId="8" borderId="4" applyNumberFormat="0" applyAlignment="0" applyProtection="0"/>
    <xf numFmtId="0" fontId="17" fillId="0" borderId="6" applyNumberFormat="0" applyFill="0" applyAlignment="0" applyProtection="0"/>
    <xf numFmtId="0" fontId="18" fillId="9" borderId="7" applyNumberFormat="0" applyAlignment="0" applyProtection="0"/>
    <xf numFmtId="0" fontId="19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2" fillId="34" borderId="0" applyNumberFormat="0" applyBorder="0" applyAlignment="0" applyProtection="0"/>
    <xf numFmtId="0" fontId="4" fillId="0" borderId="0"/>
    <xf numFmtId="0" fontId="1" fillId="0" borderId="0"/>
    <xf numFmtId="0" fontId="4" fillId="0" borderId="0">
      <alignment vertical="top"/>
    </xf>
    <xf numFmtId="168" fontId="25" fillId="0" borderId="0">
      <protection locked="0"/>
    </xf>
    <xf numFmtId="169" fontId="25" fillId="0" borderId="0">
      <protection locked="0"/>
    </xf>
    <xf numFmtId="170" fontId="26" fillId="0" borderId="0">
      <protection locked="0"/>
    </xf>
    <xf numFmtId="170" fontId="26" fillId="0" borderId="0">
      <protection locked="0"/>
    </xf>
    <xf numFmtId="0" fontId="5" fillId="0" borderId="0"/>
    <xf numFmtId="0" fontId="5" fillId="0" borderId="0">
      <alignment vertical="top"/>
    </xf>
    <xf numFmtId="0" fontId="1" fillId="0" borderId="0"/>
    <xf numFmtId="0" fontId="5" fillId="0" borderId="0">
      <alignment vertical="top"/>
    </xf>
    <xf numFmtId="0" fontId="24" fillId="0" borderId="0"/>
    <xf numFmtId="9" fontId="5" fillId="0" borderId="0" applyFont="0" applyFill="0" applyBorder="0" applyAlignment="0" applyProtection="0"/>
    <xf numFmtId="0" fontId="23" fillId="0" borderId="0">
      <alignment vertical="top"/>
    </xf>
    <xf numFmtId="0" fontId="27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28" fillId="0" borderId="0" xfId="3" applyFont="1" applyFill="1" applyBorder="1" applyAlignment="1">
      <alignment horizontal="left" vertical="center"/>
    </xf>
    <xf numFmtId="0" fontId="30" fillId="0" borderId="0" xfId="66" applyFont="1" applyAlignment="1" applyProtection="1"/>
    <xf numFmtId="0" fontId="32" fillId="0" borderId="0" xfId="0" applyFont="1"/>
    <xf numFmtId="0" fontId="36" fillId="0" borderId="0" xfId="9" applyFont="1"/>
    <xf numFmtId="0" fontId="32" fillId="0" borderId="0" xfId="0" applyFont="1" applyAlignment="1">
      <alignment wrapText="1"/>
    </xf>
    <xf numFmtId="0" fontId="32" fillId="0" borderId="0" xfId="0" applyFont="1" applyAlignment="1">
      <alignment vertical="top"/>
    </xf>
    <xf numFmtId="3" fontId="32" fillId="0" borderId="0" xfId="0" applyNumberFormat="1" applyFont="1"/>
    <xf numFmtId="0" fontId="42" fillId="0" borderId="0" xfId="0" applyFont="1"/>
    <xf numFmtId="0" fontId="4" fillId="0" borderId="0" xfId="0" applyFont="1"/>
    <xf numFmtId="0" fontId="44" fillId="0" borderId="0" xfId="0" applyFont="1"/>
    <xf numFmtId="0" fontId="43" fillId="0" borderId="0" xfId="66" applyFont="1" applyAlignment="1" applyProtection="1"/>
    <xf numFmtId="165" fontId="37" fillId="2" borderId="0" xfId="3" applyNumberFormat="1" applyFont="1" applyFill="1" applyBorder="1" applyAlignment="1">
      <alignment horizontal="center" vertical="center" wrapText="1"/>
    </xf>
    <xf numFmtId="0" fontId="38" fillId="3" borderId="0" xfId="3" applyFont="1" applyFill="1" applyBorder="1" applyAlignment="1">
      <alignment horizontal="left" vertical="center" wrapText="1"/>
    </xf>
    <xf numFmtId="167" fontId="37" fillId="3" borderId="0" xfId="6" applyNumberFormat="1" applyFont="1" applyFill="1" applyBorder="1" applyAlignment="1">
      <alignment horizontal="center" vertical="center" wrapText="1"/>
    </xf>
    <xf numFmtId="167" fontId="38" fillId="2" borderId="0" xfId="5" applyNumberFormat="1" applyFont="1" applyFill="1" applyBorder="1" applyAlignment="1">
      <alignment horizontal="center" vertical="center" wrapText="1"/>
    </xf>
    <xf numFmtId="164" fontId="33" fillId="37" borderId="0" xfId="3" applyNumberFormat="1" applyFont="1" applyFill="1" applyBorder="1" applyAlignment="1">
      <alignment horizontal="center" vertical="center" wrapText="1"/>
    </xf>
    <xf numFmtId="0" fontId="42" fillId="0" borderId="0" xfId="0" applyFont="1" applyBorder="1"/>
    <xf numFmtId="0" fontId="42" fillId="0" borderId="10" xfId="0" applyFont="1" applyBorder="1"/>
    <xf numFmtId="10" fontId="33" fillId="37" borderId="0" xfId="6" applyNumberFormat="1" applyFont="1" applyFill="1" applyBorder="1" applyAlignment="1">
      <alignment horizontal="center" vertical="center"/>
    </xf>
    <xf numFmtId="165" fontId="35" fillId="38" borderId="0" xfId="3" applyNumberFormat="1" applyFont="1" applyFill="1" applyBorder="1" applyAlignment="1">
      <alignment horizontal="center" vertical="center" wrapText="1"/>
    </xf>
    <xf numFmtId="0" fontId="35" fillId="38" borderId="0" xfId="3" applyFont="1" applyFill="1" applyBorder="1" applyAlignment="1">
      <alignment horizontal="left" vertical="center" wrapText="1"/>
    </xf>
    <xf numFmtId="167" fontId="35" fillId="37" borderId="0" xfId="6" applyNumberFormat="1" applyFont="1" applyFill="1" applyBorder="1" applyAlignment="1">
      <alignment horizontal="center" vertical="center" wrapText="1"/>
    </xf>
    <xf numFmtId="0" fontId="33" fillId="38" borderId="0" xfId="3" applyFont="1" applyFill="1" applyBorder="1" applyAlignment="1">
      <alignment vertical="center" wrapText="1"/>
    </xf>
    <xf numFmtId="167" fontId="33" fillId="37" borderId="0" xfId="6" applyNumberFormat="1" applyFont="1" applyFill="1" applyBorder="1" applyAlignment="1">
      <alignment horizontal="center" vertical="center" wrapText="1"/>
    </xf>
    <xf numFmtId="3" fontId="48" fillId="0" borderId="0" xfId="0" applyNumberFormat="1" applyFont="1"/>
    <xf numFmtId="3" fontId="42" fillId="0" borderId="0" xfId="0" applyNumberFormat="1" applyFont="1"/>
    <xf numFmtId="3" fontId="46" fillId="37" borderId="0" xfId="3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48" fillId="0" borderId="0" xfId="0" applyFont="1"/>
    <xf numFmtId="0" fontId="31" fillId="0" borderId="0" xfId="3" applyFont="1" applyFill="1" applyBorder="1" applyAlignment="1">
      <alignment horizontal="left" vertical="center"/>
    </xf>
    <xf numFmtId="0" fontId="32" fillId="0" borderId="0" xfId="9" applyFont="1"/>
    <xf numFmtId="0" fontId="32" fillId="0" borderId="0" xfId="0" applyFont="1" applyAlignment="1">
      <alignment vertical="center" wrapText="1"/>
    </xf>
    <xf numFmtId="3" fontId="33" fillId="38" borderId="0" xfId="0" applyNumberFormat="1" applyFont="1" applyFill="1" applyBorder="1" applyAlignment="1">
      <alignment horizontal="left" vertical="center"/>
    </xf>
    <xf numFmtId="3" fontId="33" fillId="38" borderId="0" xfId="0" applyNumberFormat="1" applyFont="1" applyFill="1" applyBorder="1" applyAlignment="1">
      <alignment horizontal="center" vertical="center"/>
    </xf>
    <xf numFmtId="10" fontId="33" fillId="38" borderId="0" xfId="0" applyNumberFormat="1" applyFont="1" applyFill="1" applyBorder="1" applyAlignment="1">
      <alignment horizontal="center" vertical="center"/>
    </xf>
    <xf numFmtId="3" fontId="32" fillId="0" borderId="0" xfId="0" applyNumberFormat="1" applyFont="1" applyBorder="1" applyAlignment="1">
      <alignment vertical="center"/>
    </xf>
    <xf numFmtId="3" fontId="36" fillId="0" borderId="0" xfId="0" applyNumberFormat="1" applyFont="1"/>
    <xf numFmtId="3" fontId="52" fillId="0" borderId="0" xfId="0" applyNumberFormat="1" applyFont="1"/>
    <xf numFmtId="0" fontId="36" fillId="0" borderId="0" xfId="0" applyFont="1"/>
    <xf numFmtId="0" fontId="52" fillId="0" borderId="0" xfId="0" applyFont="1"/>
    <xf numFmtId="0" fontId="36" fillId="35" borderId="0" xfId="0" applyFont="1" applyFill="1"/>
    <xf numFmtId="0" fontId="52" fillId="35" borderId="0" xfId="0" applyFont="1" applyFill="1"/>
    <xf numFmtId="3" fontId="36" fillId="35" borderId="0" xfId="0" applyNumberFormat="1" applyFont="1" applyFill="1"/>
    <xf numFmtId="3" fontId="52" fillId="35" borderId="0" xfId="0" applyNumberFormat="1" applyFont="1" applyFill="1"/>
    <xf numFmtId="3" fontId="27" fillId="0" borderId="0" xfId="66" applyNumberFormat="1" applyAlignment="1" applyProtection="1"/>
    <xf numFmtId="0" fontId="32" fillId="35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1" fillId="35" borderId="0" xfId="62" applyFont="1" applyFill="1" applyBorder="1" applyAlignment="1">
      <alignment horizontal="center" vertical="center"/>
    </xf>
    <xf numFmtId="0" fontId="0" fillId="39" borderId="0" xfId="0" applyFill="1" applyAlignment="1">
      <alignment horizontal="center" vertical="center"/>
    </xf>
    <xf numFmtId="0" fontId="29" fillId="35" borderId="0" xfId="0" applyFont="1" applyFill="1" applyBorder="1" applyAlignment="1">
      <alignment horizontal="center" vertical="center"/>
    </xf>
    <xf numFmtId="0" fontId="54" fillId="37" borderId="0" xfId="3" applyFont="1" applyFill="1" applyBorder="1" applyAlignment="1">
      <alignment horizontal="center" vertical="center" wrapText="1"/>
    </xf>
    <xf numFmtId="0" fontId="55" fillId="38" borderId="0" xfId="0" applyFont="1" applyFill="1" applyAlignment="1">
      <alignment horizontal="center" vertical="center"/>
    </xf>
    <xf numFmtId="0" fontId="56" fillId="35" borderId="0" xfId="9" applyFont="1" applyFill="1" applyBorder="1" applyAlignment="1">
      <alignment horizontal="center" vertical="center"/>
    </xf>
    <xf numFmtId="3" fontId="58" fillId="2" borderId="0" xfId="3" applyNumberFormat="1" applyFont="1" applyFill="1" applyBorder="1" applyAlignment="1">
      <alignment horizontal="left" vertical="center"/>
    </xf>
    <xf numFmtId="3" fontId="59" fillId="3" borderId="0" xfId="3" applyNumberFormat="1" applyFont="1" applyFill="1" applyBorder="1" applyAlignment="1">
      <alignment horizontal="center" vertical="center" wrapText="1"/>
    </xf>
    <xf numFmtId="3" fontId="58" fillId="3" borderId="0" xfId="6" applyNumberFormat="1" applyFont="1" applyFill="1" applyBorder="1" applyAlignment="1">
      <alignment horizontal="center" vertical="center"/>
    </xf>
    <xf numFmtId="10" fontId="58" fillId="3" borderId="0" xfId="6" applyNumberFormat="1" applyFont="1" applyFill="1" applyBorder="1" applyAlignment="1">
      <alignment horizontal="center" vertical="center"/>
    </xf>
    <xf numFmtId="3" fontId="59" fillId="36" borderId="0" xfId="3" applyNumberFormat="1" applyFont="1" applyFill="1" applyBorder="1" applyAlignment="1">
      <alignment horizontal="center" vertical="center" wrapText="1"/>
    </xf>
    <xf numFmtId="3" fontId="58" fillId="36" borderId="0" xfId="6" applyNumberFormat="1" applyFont="1" applyFill="1" applyBorder="1" applyAlignment="1">
      <alignment horizontal="center" vertical="center"/>
    </xf>
    <xf numFmtId="3" fontId="59" fillId="35" borderId="0" xfId="5" applyNumberFormat="1" applyFont="1" applyFill="1" applyBorder="1" applyAlignment="1">
      <alignment horizontal="center" vertical="center"/>
    </xf>
    <xf numFmtId="3" fontId="48" fillId="2" borderId="0" xfId="0" applyNumberFormat="1" applyFont="1" applyFill="1" applyBorder="1" applyAlignment="1">
      <alignment horizontal="left"/>
    </xf>
    <xf numFmtId="3" fontId="48" fillId="35" borderId="0" xfId="0" applyNumberFormat="1" applyFont="1" applyFill="1" applyBorder="1" applyAlignment="1">
      <alignment horizontal="center"/>
    </xf>
    <xf numFmtId="3" fontId="48" fillId="2" borderId="0" xfId="0" applyNumberFormat="1" applyFont="1" applyFill="1" applyBorder="1" applyAlignment="1">
      <alignment horizontal="center"/>
    </xf>
    <xf numFmtId="10" fontId="48" fillId="2" borderId="0" xfId="0" applyNumberFormat="1" applyFont="1" applyFill="1" applyBorder="1" applyAlignment="1">
      <alignment horizontal="center"/>
    </xf>
    <xf numFmtId="10" fontId="48" fillId="35" borderId="0" xfId="0" applyNumberFormat="1" applyFont="1" applyFill="1" applyBorder="1" applyAlignment="1">
      <alignment horizontal="center"/>
    </xf>
    <xf numFmtId="10" fontId="58" fillId="36" borderId="0" xfId="6" applyNumberFormat="1" applyFont="1" applyFill="1" applyBorder="1" applyAlignment="1">
      <alignment horizontal="center" vertical="center"/>
    </xf>
    <xf numFmtId="4" fontId="58" fillId="3" borderId="0" xfId="6" applyNumberFormat="1" applyFont="1" applyFill="1" applyBorder="1" applyAlignment="1">
      <alignment horizontal="center" vertical="center"/>
    </xf>
    <xf numFmtId="4" fontId="33" fillId="37" borderId="0" xfId="6" applyNumberFormat="1" applyFont="1" applyFill="1" applyBorder="1" applyAlignment="1">
      <alignment horizontal="center" vertical="center"/>
    </xf>
    <xf numFmtId="3" fontId="27" fillId="0" borderId="0" xfId="66" applyNumberFormat="1" applyAlignment="1" applyProtection="1">
      <alignment horizontal="left" vertical="center" wrapText="1"/>
    </xf>
    <xf numFmtId="3" fontId="30" fillId="0" borderId="0" xfId="66" applyNumberFormat="1" applyFont="1" applyAlignment="1" applyProtection="1">
      <alignment horizontal="left" vertical="center" wrapText="1"/>
    </xf>
    <xf numFmtId="49" fontId="32" fillId="35" borderId="0" xfId="0" applyNumberFormat="1" applyFont="1" applyFill="1" applyBorder="1" applyAlignment="1">
      <alignment horizontal="center" vertical="center"/>
    </xf>
    <xf numFmtId="0" fontId="27" fillId="0" borderId="0" xfId="66" applyAlignment="1" applyProtection="1">
      <alignment horizontal="left"/>
    </xf>
    <xf numFmtId="4" fontId="32" fillId="0" borderId="0" xfId="0" applyNumberFormat="1" applyFont="1"/>
    <xf numFmtId="0" fontId="27" fillId="0" borderId="0" xfId="66" applyAlignment="1" applyProtection="1">
      <alignment horizontal="left"/>
    </xf>
    <xf numFmtId="0" fontId="31" fillId="0" borderId="0" xfId="0" applyFont="1" applyAlignment="1">
      <alignment horizontal="left"/>
    </xf>
    <xf numFmtId="0" fontId="33" fillId="37" borderId="0" xfId="3" applyFont="1" applyFill="1" applyBorder="1" applyAlignment="1">
      <alignment horizontal="center" vertical="center" wrapText="1"/>
    </xf>
    <xf numFmtId="0" fontId="53" fillId="35" borderId="0" xfId="0" applyFont="1" applyFill="1" applyAlignment="1">
      <alignment horizontal="left"/>
    </xf>
    <xf numFmtId="0" fontId="52" fillId="0" borderId="0" xfId="0" applyFont="1" applyAlignment="1">
      <alignment horizontal="left" vertical="top"/>
    </xf>
    <xf numFmtId="0" fontId="53" fillId="0" borderId="0" xfId="0" applyFont="1" applyAlignment="1">
      <alignment horizontal="left" vertical="top"/>
    </xf>
    <xf numFmtId="0" fontId="52" fillId="35" borderId="0" xfId="0" applyFont="1" applyFill="1" applyAlignment="1">
      <alignment horizontal="left"/>
    </xf>
    <xf numFmtId="0" fontId="33" fillId="38" borderId="0" xfId="3" applyFont="1" applyFill="1" applyBorder="1" applyAlignment="1">
      <alignment horizontal="center" vertical="center" wrapText="1"/>
    </xf>
    <xf numFmtId="164" fontId="33" fillId="37" borderId="0" xfId="3" applyNumberFormat="1" applyFont="1" applyFill="1" applyBorder="1" applyAlignment="1">
      <alignment horizontal="center" vertical="center" wrapText="1"/>
    </xf>
    <xf numFmtId="0" fontId="46" fillId="38" borderId="0" xfId="3" applyFont="1" applyFill="1" applyBorder="1" applyAlignment="1">
      <alignment horizontal="center" vertical="center"/>
    </xf>
    <xf numFmtId="164" fontId="46" fillId="37" borderId="0" xfId="3" applyNumberFormat="1" applyFont="1" applyFill="1" applyBorder="1" applyAlignment="1">
      <alignment horizontal="center" vertical="center" wrapText="1"/>
    </xf>
    <xf numFmtId="3" fontId="32" fillId="0" borderId="0" xfId="0" applyNumberFormat="1" applyFont="1" applyAlignment="1">
      <alignment horizontal="center"/>
    </xf>
    <xf numFmtId="3" fontId="53" fillId="35" borderId="0" xfId="0" applyNumberFormat="1" applyFont="1" applyFill="1" applyAlignment="1">
      <alignment horizontal="left" vertical="center" wrapText="1"/>
    </xf>
    <xf numFmtId="3" fontId="52" fillId="35" borderId="0" xfId="0" applyNumberFormat="1" applyFont="1" applyFill="1" applyAlignment="1">
      <alignment horizontal="left" vertical="center" wrapText="1"/>
    </xf>
    <xf numFmtId="3" fontId="32" fillId="0" borderId="0" xfId="0" applyNumberFormat="1" applyFont="1" applyAlignment="1">
      <alignment horizontal="left"/>
    </xf>
    <xf numFmtId="3" fontId="49" fillId="37" borderId="0" xfId="3" applyNumberFormat="1" applyFont="1" applyFill="1" applyBorder="1" applyAlignment="1">
      <alignment horizontal="center" vertical="center" wrapText="1"/>
    </xf>
    <xf numFmtId="3" fontId="32" fillId="0" borderId="0" xfId="0" applyNumberFormat="1" applyFont="1" applyBorder="1" applyAlignment="1">
      <alignment horizontal="left" vertical="center" wrapText="1"/>
    </xf>
    <xf numFmtId="3" fontId="46" fillId="37" borderId="0" xfId="3" applyNumberFormat="1" applyFont="1" applyFill="1" applyBorder="1" applyAlignment="1">
      <alignment horizontal="center" vertical="center" wrapText="1"/>
    </xf>
    <xf numFmtId="167" fontId="38" fillId="3" borderId="0" xfId="6" applyNumberFormat="1" applyFont="1" applyFill="1" applyBorder="1" applyAlignment="1">
      <alignment horizontal="center" vertical="center" wrapText="1"/>
    </xf>
  </cellXfs>
  <cellStyles count="67">
    <cellStyle name="20% - Accent1" xfId="29" builtinId="30" customBuiltin="1"/>
    <cellStyle name="20% - Accent2" xfId="33" builtinId="34" customBuiltin="1"/>
    <cellStyle name="20% - Accent3" xfId="37" builtinId="38" customBuiltin="1"/>
    <cellStyle name="20% - Accent4" xfId="41" builtinId="42" customBuiltin="1"/>
    <cellStyle name="20% - Accent5" xfId="45" builtinId="46" customBuiltin="1"/>
    <cellStyle name="20% - Accent6" xfId="49" builtinId="50" customBuiltin="1"/>
    <cellStyle name="40% - Accent1" xfId="30" builtinId="31" customBuiltin="1"/>
    <cellStyle name="40% - Accent2" xfId="34" builtinId="35" customBuiltin="1"/>
    <cellStyle name="40% - Accent3" xfId="38" builtinId="39" customBuiltin="1"/>
    <cellStyle name="40% - Accent4" xfId="42" builtinId="43" customBuiltin="1"/>
    <cellStyle name="40% - Accent5" xfId="46" builtinId="47" customBuiltin="1"/>
    <cellStyle name="40% - Accent6" xfId="50" builtinId="51" customBuiltin="1"/>
    <cellStyle name="60% - Accent1" xfId="31" builtinId="32" customBuiltin="1"/>
    <cellStyle name="60% - Accent2" xfId="35" builtinId="36" customBuiltin="1"/>
    <cellStyle name="60% - Accent3" xfId="39" builtinId="40" customBuiltin="1"/>
    <cellStyle name="60% - Accent4" xfId="43" builtinId="44" customBuiltin="1"/>
    <cellStyle name="60% - Accent5" xfId="47" builtinId="48" customBuiltin="1"/>
    <cellStyle name="60% - Accent6" xfId="51" builtinId="52" customBuiltin="1"/>
    <cellStyle name="Accent1" xfId="28" builtinId="29" customBuiltin="1"/>
    <cellStyle name="Accent2" xfId="32" builtinId="33" customBuiltin="1"/>
    <cellStyle name="Accent3" xfId="36" builtinId="37" customBuiltin="1"/>
    <cellStyle name="Accent4" xfId="40" builtinId="41" customBuiltin="1"/>
    <cellStyle name="Accent5" xfId="44" builtinId="45" customBuiltin="1"/>
    <cellStyle name="Accent6" xfId="48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Comma 2" xfId="2"/>
    <cellStyle name="Comma_12 Tablica 14-Grafikon 4" xfId="5"/>
    <cellStyle name="Comma_Mjesecni_zbrojni_11_09" xfId="6"/>
    <cellStyle name="Date" xfId="55"/>
    <cellStyle name="Explanatory Text" xfId="26" builtinId="53" customBuiltin="1"/>
    <cellStyle name="Fixed" xfId="56"/>
    <cellStyle name="Good" xfId="16" builtinId="26" customBuiltin="1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Heading1" xfId="57"/>
    <cellStyle name="Heading2" xfId="58"/>
    <cellStyle name="Hyperlink" xfId="66" builtinId="8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2" xfId="7"/>
    <cellStyle name="Normal 2 2" xfId="53"/>
    <cellStyle name="Normal 2 3" xfId="59"/>
    <cellStyle name="Normal 21" xfId="60"/>
    <cellStyle name="Normal 3" xfId="8"/>
    <cellStyle name="Normal 3 2" xfId="61"/>
    <cellStyle name="Normal 3 2 2" xfId="10"/>
    <cellStyle name="Normal 4" xfId="9"/>
    <cellStyle name="Normal 4 2" xfId="62"/>
    <cellStyle name="Normal 5" xfId="1"/>
    <cellStyle name="Normal 6" xfId="52"/>
    <cellStyle name="Normal 7" xfId="54"/>
    <cellStyle name="Normal_novozami1" xfId="3"/>
    <cellStyle name="Note" xfId="25" builtinId="10" customBuiltin="1"/>
    <cellStyle name="Obično_ik" xfId="63"/>
    <cellStyle name="Output" xfId="20" builtinId="21" customBuiltin="1"/>
    <cellStyle name="Percent 2" xfId="4"/>
    <cellStyle name="Percent 3" xfId="64"/>
    <cellStyle name="Style 1" xfId="65"/>
    <cellStyle name="Title" xfId="11" builtinId="15" customBuiltin="1"/>
    <cellStyle name="Total" xfId="27" builtinId="25" customBuiltin="1"/>
    <cellStyle name="Warning Text" xfId="24" builtinId="11" customBuiltin="1"/>
  </cellStyles>
  <dxfs count="0"/>
  <tableStyles count="0" defaultTableStyle="TableStyleMedium2" defaultPivotStyle="PivotStyleLight16"/>
  <colors>
    <mruColors>
      <color rgb="FFAD1826"/>
      <color rgb="FF00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37</xdr:row>
      <xdr:rowOff>138640</xdr:rowOff>
    </xdr:from>
    <xdr:to>
      <xdr:col>6</xdr:col>
      <xdr:colOff>681691</xdr:colOff>
      <xdr:row>61</xdr:row>
      <xdr:rowOff>31750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0838390"/>
          <a:ext cx="7698440" cy="3449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23"/>
  <sheetViews>
    <sheetView showGridLines="0" workbookViewId="0">
      <selection activeCell="F20" sqref="F20"/>
    </sheetView>
  </sheetViews>
  <sheetFormatPr defaultRowHeight="15" x14ac:dyDescent="0.25"/>
  <cols>
    <col min="1" max="1" width="100" style="47" customWidth="1"/>
  </cols>
  <sheetData>
    <row r="7" spans="1:1" ht="15.75" customHeight="1" x14ac:dyDescent="0.25">
      <c r="A7" s="51" t="s">
        <v>16</v>
      </c>
    </row>
    <row r="8" spans="1:1" ht="15.75" customHeight="1" x14ac:dyDescent="0.25">
      <c r="A8" s="52"/>
    </row>
    <row r="9" spans="1:1" ht="15.75" customHeight="1" x14ac:dyDescent="0.25">
      <c r="A9" s="51" t="s">
        <v>17</v>
      </c>
    </row>
    <row r="10" spans="1:1" ht="15.75" customHeight="1" x14ac:dyDescent="0.25"/>
    <row r="11" spans="1:1" ht="15.75" customHeight="1" x14ac:dyDescent="0.25"/>
    <row r="12" spans="1:1" x14ac:dyDescent="0.25">
      <c r="A12" s="48" t="s">
        <v>69</v>
      </c>
    </row>
    <row r="13" spans="1:1" x14ac:dyDescent="0.25">
      <c r="A13" s="48" t="s">
        <v>73</v>
      </c>
    </row>
    <row r="14" spans="1:1" x14ac:dyDescent="0.25">
      <c r="A14" s="49"/>
    </row>
    <row r="15" spans="1:1" x14ac:dyDescent="0.25">
      <c r="A15" s="49"/>
    </row>
    <row r="16" spans="1:1" x14ac:dyDescent="0.25">
      <c r="A16" s="50" t="s">
        <v>70</v>
      </c>
    </row>
    <row r="17" spans="1:1" x14ac:dyDescent="0.25">
      <c r="A17" s="50" t="s">
        <v>74</v>
      </c>
    </row>
    <row r="22" spans="1:1" x14ac:dyDescent="0.25">
      <c r="A22" s="46" t="s">
        <v>71</v>
      </c>
    </row>
    <row r="23" spans="1:1" x14ac:dyDescent="0.25">
      <c r="A23" s="71" t="s">
        <v>72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9"/>
  <sheetViews>
    <sheetView showGridLines="0" zoomScaleNormal="100" workbookViewId="0">
      <selection activeCell="B19" sqref="B19"/>
    </sheetView>
  </sheetViews>
  <sheetFormatPr defaultRowHeight="12.75" x14ac:dyDescent="0.2"/>
  <cols>
    <col min="1" max="1" width="79.85546875" style="8" customWidth="1"/>
    <col min="2" max="16384" width="9.140625" style="8"/>
  </cols>
  <sheetData>
    <row r="2" spans="1:1" ht="15" x14ac:dyDescent="0.2">
      <c r="A2" s="53" t="s">
        <v>64</v>
      </c>
    </row>
    <row r="5" spans="1:1" s="9" customFormat="1" x14ac:dyDescent="0.2">
      <c r="A5" s="2" t="s">
        <v>89</v>
      </c>
    </row>
    <row r="6" spans="1:1" s="10" customFormat="1" x14ac:dyDescent="0.2">
      <c r="A6" s="72" t="s">
        <v>90</v>
      </c>
    </row>
    <row r="7" spans="1:1" s="9" customFormat="1" x14ac:dyDescent="0.2">
      <c r="A7" s="2" t="s">
        <v>20</v>
      </c>
    </row>
    <row r="8" spans="1:1" s="10" customFormat="1" x14ac:dyDescent="0.2">
      <c r="A8" s="11" t="s">
        <v>18</v>
      </c>
    </row>
    <row r="9" spans="1:1" s="9" customFormat="1" x14ac:dyDescent="0.2">
      <c r="A9" s="70" t="s">
        <v>77</v>
      </c>
    </row>
    <row r="10" spans="1:1" s="10" customFormat="1" x14ac:dyDescent="0.2">
      <c r="A10" s="69" t="s">
        <v>78</v>
      </c>
    </row>
    <row r="58" spans="1:1" x14ac:dyDescent="0.2">
      <c r="A58" s="17"/>
    </row>
    <row r="59" spans="1:1" x14ac:dyDescent="0.2">
      <c r="A59" s="18"/>
    </row>
  </sheetData>
  <hyperlinks>
    <hyperlink ref="A6" location="'Tabela 1'!A1" display="Table 1: Insurance data for the period 1 January - 31 March 2018"/>
    <hyperlink ref="A5" location="'Tabela 1'!A1" display="Tablela 1: Podaci o osiguranju za period od 1.januara do 31. marta 2018."/>
    <hyperlink ref="A7" location="'Tabela 1'!A1" display="Grafik 1: Učešće vrsta osiguranja u ukupnoj  BFP"/>
    <hyperlink ref="A8" location="'Tabela 1'!A1" display="Chart 1: Share of classes of insurance in total GWP"/>
    <hyperlink ref="A9" location="'Tabela 2'!A1" display="Tablela 2: Bruto fakturisana premija za period od 1. januara do 31. marta 2018."/>
    <hyperlink ref="A10" location="'Tabela 2'!A1" display="Table 2: Gross Written Premium for the period 1 January - 31 March 2018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88"/>
  <sheetViews>
    <sheetView showGridLines="0" tabSelected="1" zoomScale="90" zoomScaleNormal="90" workbookViewId="0">
      <selection activeCell="K11" sqref="K11"/>
    </sheetView>
  </sheetViews>
  <sheetFormatPr defaultRowHeight="11.25" x14ac:dyDescent="0.2"/>
  <cols>
    <col min="1" max="1" width="5" style="3" customWidth="1"/>
    <col min="2" max="2" width="37.42578125" style="3" customWidth="1"/>
    <col min="3" max="3" width="15.5703125" style="3" bestFit="1" customWidth="1"/>
    <col min="4" max="4" width="25.28515625" style="3" bestFit="1" customWidth="1"/>
    <col min="5" max="5" width="14.85546875" style="3" bestFit="1" customWidth="1"/>
    <col min="6" max="6" width="7" style="3" bestFit="1" customWidth="1"/>
    <col min="7" max="7" width="10.28515625" style="3" customWidth="1"/>
    <col min="8" max="16384" width="9.140625" style="3"/>
  </cols>
  <sheetData>
    <row r="2" spans="1:14" s="39" customFormat="1" ht="15" x14ac:dyDescent="0.25">
      <c r="A2" s="77" t="s">
        <v>75</v>
      </c>
      <c r="B2" s="77"/>
      <c r="C2" s="77"/>
      <c r="D2" s="77"/>
      <c r="E2" s="41"/>
      <c r="F2" s="41"/>
      <c r="G2" s="41"/>
    </row>
    <row r="3" spans="1:14" s="40" customFormat="1" ht="14.25" x14ac:dyDescent="0.2">
      <c r="A3" s="80" t="s">
        <v>76</v>
      </c>
      <c r="B3" s="80"/>
      <c r="C3" s="80"/>
      <c r="D3" s="80"/>
      <c r="E3" s="42"/>
      <c r="F3" s="42"/>
      <c r="G3" s="42"/>
    </row>
    <row r="5" spans="1:14" s="29" customFormat="1" ht="21" customHeight="1" x14ac:dyDescent="0.2">
      <c r="A5" s="76" t="s">
        <v>21</v>
      </c>
      <c r="B5" s="76" t="s">
        <v>22</v>
      </c>
      <c r="C5" s="84" t="s">
        <v>61</v>
      </c>
      <c r="D5" s="84"/>
      <c r="E5" s="83" t="s">
        <v>62</v>
      </c>
      <c r="F5" s="83"/>
      <c r="G5" s="83"/>
    </row>
    <row r="6" spans="1:14" s="28" customFormat="1" ht="23.25" customHeight="1" x14ac:dyDescent="0.25">
      <c r="A6" s="76"/>
      <c r="B6" s="76"/>
      <c r="C6" s="82" t="s">
        <v>25</v>
      </c>
      <c r="D6" s="82" t="s">
        <v>26</v>
      </c>
      <c r="E6" s="82" t="s">
        <v>23</v>
      </c>
      <c r="F6" s="81" t="s">
        <v>24</v>
      </c>
      <c r="G6" s="81"/>
    </row>
    <row r="7" spans="1:14" ht="33" customHeight="1" x14ac:dyDescent="0.2">
      <c r="A7" s="76"/>
      <c r="B7" s="76"/>
      <c r="C7" s="82"/>
      <c r="D7" s="82"/>
      <c r="E7" s="82"/>
      <c r="F7" s="16" t="s">
        <v>27</v>
      </c>
      <c r="G7" s="16" t="s">
        <v>28</v>
      </c>
      <c r="K7" s="30"/>
      <c r="L7" s="31"/>
      <c r="M7" s="31"/>
      <c r="N7" s="31"/>
    </row>
    <row r="8" spans="1:14" s="5" customFormat="1" ht="22.5" customHeight="1" x14ac:dyDescent="0.2">
      <c r="A8" s="12">
        <v>1</v>
      </c>
      <c r="B8" s="13" t="s">
        <v>29</v>
      </c>
      <c r="C8" s="14">
        <v>12421</v>
      </c>
      <c r="D8" s="14">
        <v>2649228.786200006</v>
      </c>
      <c r="E8" s="92">
        <v>3465</v>
      </c>
      <c r="F8" s="14">
        <v>2864</v>
      </c>
      <c r="G8" s="14">
        <v>1787029.6199999996</v>
      </c>
      <c r="K8" s="1"/>
      <c r="L8" s="4"/>
      <c r="M8" s="4"/>
      <c r="N8" s="4"/>
    </row>
    <row r="9" spans="1:14" s="5" customFormat="1" ht="22.5" customHeight="1" x14ac:dyDescent="0.2">
      <c r="A9" s="12">
        <v>2</v>
      </c>
      <c r="B9" s="13" t="s">
        <v>30</v>
      </c>
      <c r="C9" s="14">
        <v>8696</v>
      </c>
      <c r="D9" s="14">
        <v>752804.93879999931</v>
      </c>
      <c r="E9" s="92">
        <v>4109</v>
      </c>
      <c r="F9" s="14">
        <v>3565</v>
      </c>
      <c r="G9" s="14">
        <v>368763.42</v>
      </c>
    </row>
    <row r="10" spans="1:14" s="5" customFormat="1" ht="22.5" customHeight="1" x14ac:dyDescent="0.2">
      <c r="A10" s="12">
        <v>3</v>
      </c>
      <c r="B10" s="13" t="s">
        <v>31</v>
      </c>
      <c r="C10" s="14">
        <v>5725</v>
      </c>
      <c r="D10" s="14">
        <v>1435741.0940366972</v>
      </c>
      <c r="E10" s="92">
        <v>1289</v>
      </c>
      <c r="F10" s="14">
        <v>929</v>
      </c>
      <c r="G10" s="14">
        <v>899062.22999999975</v>
      </c>
    </row>
    <row r="11" spans="1:14" s="5" customFormat="1" ht="22.5" customHeight="1" x14ac:dyDescent="0.2">
      <c r="A11" s="12">
        <v>4</v>
      </c>
      <c r="B11" s="13" t="s">
        <v>32</v>
      </c>
      <c r="C11" s="14">
        <v>0</v>
      </c>
      <c r="D11" s="14">
        <v>0</v>
      </c>
      <c r="E11" s="92">
        <v>1</v>
      </c>
      <c r="F11" s="14">
        <v>0</v>
      </c>
      <c r="G11" s="14">
        <v>0</v>
      </c>
    </row>
    <row r="12" spans="1:14" s="5" customFormat="1" ht="22.5" customHeight="1" x14ac:dyDescent="0.2">
      <c r="A12" s="12">
        <v>5</v>
      </c>
      <c r="B12" s="13" t="s">
        <v>33</v>
      </c>
      <c r="C12" s="14">
        <v>0</v>
      </c>
      <c r="D12" s="14">
        <v>0</v>
      </c>
      <c r="E12" s="92">
        <v>5</v>
      </c>
      <c r="F12" s="15">
        <v>4</v>
      </c>
      <c r="G12" s="15">
        <v>453931.92</v>
      </c>
    </row>
    <row r="13" spans="1:14" s="5" customFormat="1" ht="22.5" customHeight="1" x14ac:dyDescent="0.2">
      <c r="A13" s="12">
        <v>6</v>
      </c>
      <c r="B13" s="13" t="s">
        <v>34</v>
      </c>
      <c r="C13" s="14">
        <v>9</v>
      </c>
      <c r="D13" s="14">
        <v>122611.18348623853</v>
      </c>
      <c r="E13" s="92">
        <v>2</v>
      </c>
      <c r="F13" s="14">
        <v>0</v>
      </c>
      <c r="G13" s="14">
        <v>0</v>
      </c>
    </row>
    <row r="14" spans="1:14" s="5" customFormat="1" ht="22.5" customHeight="1" x14ac:dyDescent="0.2">
      <c r="A14" s="12">
        <v>7</v>
      </c>
      <c r="B14" s="13" t="s">
        <v>35</v>
      </c>
      <c r="C14" s="14">
        <v>76</v>
      </c>
      <c r="D14" s="14">
        <v>201065.15605504587</v>
      </c>
      <c r="E14" s="92">
        <v>30</v>
      </c>
      <c r="F14" s="14">
        <v>27</v>
      </c>
      <c r="G14" s="14">
        <v>3311.4</v>
      </c>
    </row>
    <row r="15" spans="1:14" s="5" customFormat="1" ht="33.75" customHeight="1" x14ac:dyDescent="0.2">
      <c r="A15" s="12">
        <v>8</v>
      </c>
      <c r="B15" s="13" t="s">
        <v>36</v>
      </c>
      <c r="C15" s="14">
        <v>6365</v>
      </c>
      <c r="D15" s="14">
        <v>832169.85155963327</v>
      </c>
      <c r="E15" s="92">
        <v>162</v>
      </c>
      <c r="F15" s="14">
        <v>87</v>
      </c>
      <c r="G15" s="14">
        <v>23134.12</v>
      </c>
    </row>
    <row r="16" spans="1:14" s="5" customFormat="1" ht="22.5" x14ac:dyDescent="0.2">
      <c r="A16" s="12">
        <v>9</v>
      </c>
      <c r="B16" s="13" t="s">
        <v>37</v>
      </c>
      <c r="C16" s="14">
        <v>8009</v>
      </c>
      <c r="D16" s="14">
        <v>1167509.3502920608</v>
      </c>
      <c r="E16" s="92">
        <v>694</v>
      </c>
      <c r="F16" s="14">
        <v>489</v>
      </c>
      <c r="G16" s="14">
        <v>456457.08</v>
      </c>
    </row>
    <row r="17" spans="1:7" s="5" customFormat="1" ht="33.75" customHeight="1" x14ac:dyDescent="0.2">
      <c r="A17" s="12">
        <v>10</v>
      </c>
      <c r="B17" s="13" t="s">
        <v>38</v>
      </c>
      <c r="C17" s="14">
        <v>90871</v>
      </c>
      <c r="D17" s="14">
        <v>7524397.3483485077</v>
      </c>
      <c r="E17" s="92">
        <v>4465</v>
      </c>
      <c r="F17" s="14">
        <v>3074</v>
      </c>
      <c r="G17" s="14">
        <v>3416475.5100000002</v>
      </c>
    </row>
    <row r="18" spans="1:7" s="5" customFormat="1" ht="33.75" customHeight="1" x14ac:dyDescent="0.2">
      <c r="A18" s="12">
        <v>11</v>
      </c>
      <c r="B18" s="13" t="s">
        <v>39</v>
      </c>
      <c r="C18" s="14">
        <v>2</v>
      </c>
      <c r="D18" s="14">
        <v>8356.6622935779815</v>
      </c>
      <c r="E18" s="92">
        <v>51</v>
      </c>
      <c r="F18" s="14">
        <v>45</v>
      </c>
      <c r="G18" s="14">
        <v>4733.1000000000004</v>
      </c>
    </row>
    <row r="19" spans="1:7" s="5" customFormat="1" ht="33.75" customHeight="1" x14ac:dyDescent="0.2">
      <c r="A19" s="12">
        <v>12</v>
      </c>
      <c r="B19" s="13" t="s">
        <v>40</v>
      </c>
      <c r="C19" s="14">
        <v>241</v>
      </c>
      <c r="D19" s="14">
        <v>19167.78633027523</v>
      </c>
      <c r="E19" s="92">
        <v>10</v>
      </c>
      <c r="F19" s="14">
        <v>8</v>
      </c>
      <c r="G19" s="14">
        <v>2097.7799999999997</v>
      </c>
    </row>
    <row r="20" spans="1:7" s="5" customFormat="1" ht="22.5" customHeight="1" x14ac:dyDescent="0.2">
      <c r="A20" s="12">
        <v>13</v>
      </c>
      <c r="B20" s="13" t="s">
        <v>41</v>
      </c>
      <c r="C20" s="14">
        <v>1298</v>
      </c>
      <c r="D20" s="14">
        <v>364201.5849461027</v>
      </c>
      <c r="E20" s="92">
        <v>248</v>
      </c>
      <c r="F20" s="14">
        <v>127</v>
      </c>
      <c r="G20" s="14">
        <v>38591.990000000005</v>
      </c>
    </row>
    <row r="21" spans="1:7" s="5" customFormat="1" ht="22.5" customHeight="1" x14ac:dyDescent="0.2">
      <c r="A21" s="12">
        <v>14</v>
      </c>
      <c r="B21" s="13" t="s">
        <v>42</v>
      </c>
      <c r="C21" s="14">
        <v>3</v>
      </c>
      <c r="D21" s="14">
        <v>94187.209174311924</v>
      </c>
      <c r="E21" s="92">
        <v>32</v>
      </c>
      <c r="F21" s="14">
        <v>30</v>
      </c>
      <c r="G21" s="14">
        <v>105590.18</v>
      </c>
    </row>
    <row r="22" spans="1:7" s="5" customFormat="1" ht="22.5" customHeight="1" x14ac:dyDescent="0.2">
      <c r="A22" s="12">
        <v>15</v>
      </c>
      <c r="B22" s="13" t="s">
        <v>43</v>
      </c>
      <c r="C22" s="14">
        <v>22</v>
      </c>
      <c r="D22" s="14">
        <v>7714.9908256880735</v>
      </c>
      <c r="E22" s="92">
        <v>6</v>
      </c>
      <c r="F22" s="14">
        <v>5</v>
      </c>
      <c r="G22" s="14">
        <v>3920.24</v>
      </c>
    </row>
    <row r="23" spans="1:7" s="5" customFormat="1" ht="22.5" customHeight="1" x14ac:dyDescent="0.2">
      <c r="A23" s="12">
        <v>16</v>
      </c>
      <c r="B23" s="13" t="s">
        <v>44</v>
      </c>
      <c r="C23" s="14">
        <v>1328</v>
      </c>
      <c r="D23" s="14">
        <v>54489.741834862383</v>
      </c>
      <c r="E23" s="92">
        <v>6</v>
      </c>
      <c r="F23" s="14">
        <v>3</v>
      </c>
      <c r="G23" s="14">
        <v>25</v>
      </c>
    </row>
    <row r="24" spans="1:7" s="5" customFormat="1" ht="22.5" customHeight="1" x14ac:dyDescent="0.2">
      <c r="A24" s="12">
        <v>17</v>
      </c>
      <c r="B24" s="13" t="s">
        <v>45</v>
      </c>
      <c r="C24" s="14">
        <v>885</v>
      </c>
      <c r="D24" s="14">
        <v>2907.4867889908201</v>
      </c>
      <c r="E24" s="92">
        <v>0</v>
      </c>
      <c r="F24" s="14">
        <v>0</v>
      </c>
      <c r="G24" s="14">
        <v>0</v>
      </c>
    </row>
    <row r="25" spans="1:7" s="5" customFormat="1" ht="22.5" customHeight="1" x14ac:dyDescent="0.2">
      <c r="A25" s="12">
        <v>18</v>
      </c>
      <c r="B25" s="13" t="s">
        <v>46</v>
      </c>
      <c r="C25" s="14">
        <v>9952</v>
      </c>
      <c r="D25" s="14">
        <v>181182.54990825715</v>
      </c>
      <c r="E25" s="92">
        <v>736</v>
      </c>
      <c r="F25" s="14">
        <v>467</v>
      </c>
      <c r="G25" s="14">
        <v>75290.339999999924</v>
      </c>
    </row>
    <row r="26" spans="1:7" s="5" customFormat="1" ht="22.5" customHeight="1" x14ac:dyDescent="0.2">
      <c r="A26" s="12">
        <v>19</v>
      </c>
      <c r="B26" s="13" t="s">
        <v>47</v>
      </c>
      <c r="C26" s="14">
        <v>5414</v>
      </c>
      <c r="D26" s="14">
        <v>27324.340000000091</v>
      </c>
      <c r="E26" s="92">
        <v>84</v>
      </c>
      <c r="F26" s="14">
        <v>83</v>
      </c>
      <c r="G26" s="14">
        <v>5423.16</v>
      </c>
    </row>
    <row r="27" spans="1:7" s="5" customFormat="1" ht="22.5" customHeight="1" x14ac:dyDescent="0.2">
      <c r="A27" s="12">
        <v>20</v>
      </c>
      <c r="B27" s="13" t="s">
        <v>48</v>
      </c>
      <c r="C27" s="14">
        <v>28698</v>
      </c>
      <c r="D27" s="14">
        <v>2606446.1400000006</v>
      </c>
      <c r="E27" s="92">
        <v>759</v>
      </c>
      <c r="F27" s="14">
        <v>496</v>
      </c>
      <c r="G27" s="14">
        <v>1235567.0699999998</v>
      </c>
    </row>
    <row r="28" spans="1:7" s="5" customFormat="1" ht="22.5" customHeight="1" x14ac:dyDescent="0.2">
      <c r="A28" s="12">
        <v>21</v>
      </c>
      <c r="B28" s="13" t="s">
        <v>49</v>
      </c>
      <c r="C28" s="14">
        <v>104</v>
      </c>
      <c r="D28" s="14">
        <v>7750</v>
      </c>
      <c r="E28" s="92">
        <v>18</v>
      </c>
      <c r="F28" s="14">
        <v>16</v>
      </c>
      <c r="G28" s="14">
        <v>5407.09</v>
      </c>
    </row>
    <row r="29" spans="1:7" s="5" customFormat="1" ht="45.75" customHeight="1" x14ac:dyDescent="0.2">
      <c r="A29" s="12">
        <v>22</v>
      </c>
      <c r="B29" s="13" t="s">
        <v>50</v>
      </c>
      <c r="C29" s="14">
        <v>18638</v>
      </c>
      <c r="D29" s="14">
        <v>303174.99</v>
      </c>
      <c r="E29" s="92">
        <v>199</v>
      </c>
      <c r="F29" s="14">
        <v>170</v>
      </c>
      <c r="G29" s="14">
        <v>157792.25999999998</v>
      </c>
    </row>
    <row r="30" spans="1:7" s="5" customFormat="1" ht="22.5" customHeight="1" x14ac:dyDescent="0.2">
      <c r="A30" s="12">
        <v>23</v>
      </c>
      <c r="B30" s="13" t="s">
        <v>51</v>
      </c>
      <c r="C30" s="14">
        <v>17</v>
      </c>
      <c r="D30" s="14">
        <v>1850</v>
      </c>
      <c r="E30" s="92">
        <v>0</v>
      </c>
      <c r="F30" s="14">
        <v>0</v>
      </c>
      <c r="G30" s="14">
        <v>0</v>
      </c>
    </row>
    <row r="31" spans="1:7" s="32" customFormat="1" ht="24.6" customHeight="1" x14ac:dyDescent="0.25">
      <c r="A31" s="20"/>
      <c r="B31" s="21" t="s">
        <v>53</v>
      </c>
      <c r="C31" s="22">
        <f>SUM(C8:C26)</f>
        <v>151317</v>
      </c>
      <c r="D31" s="22">
        <f t="shared" ref="D31:G31" si="0">SUM(D8:D26)</f>
        <v>15445060.060880255</v>
      </c>
      <c r="E31" s="22">
        <f>SUM(E8:E26)</f>
        <v>15395</v>
      </c>
      <c r="F31" s="22">
        <f t="shared" si="0"/>
        <v>11807</v>
      </c>
      <c r="G31" s="22">
        <f t="shared" si="0"/>
        <v>7643837.0899999999</v>
      </c>
    </row>
    <row r="32" spans="1:7" s="32" customFormat="1" ht="24.6" customHeight="1" x14ac:dyDescent="0.25">
      <c r="A32" s="20"/>
      <c r="B32" s="21" t="s">
        <v>54</v>
      </c>
      <c r="C32" s="22">
        <f>SUM(C27:C30)</f>
        <v>47457</v>
      </c>
      <c r="D32" s="22">
        <f>SUM(D27:D30)</f>
        <v>2919221.1300000008</v>
      </c>
      <c r="E32" s="22">
        <f t="shared" ref="E32:F32" si="1">SUM(E27:E30)</f>
        <v>976</v>
      </c>
      <c r="F32" s="22">
        <f t="shared" si="1"/>
        <v>682</v>
      </c>
      <c r="G32" s="22">
        <f>SUM(G27:G30)</f>
        <v>1398766.42</v>
      </c>
    </row>
    <row r="33" spans="1:7" s="32" customFormat="1" ht="24.6" customHeight="1" x14ac:dyDescent="0.25">
      <c r="A33" s="20"/>
      <c r="B33" s="23" t="s">
        <v>55</v>
      </c>
      <c r="C33" s="24">
        <f>C31+C32</f>
        <v>198774</v>
      </c>
      <c r="D33" s="24">
        <f t="shared" ref="D33:G33" si="2">D31+D32</f>
        <v>18364281.190880254</v>
      </c>
      <c r="E33" s="24">
        <f t="shared" si="2"/>
        <v>16371</v>
      </c>
      <c r="F33" s="24">
        <f t="shared" si="2"/>
        <v>12489</v>
      </c>
      <c r="G33" s="24">
        <f t="shared" si="2"/>
        <v>9042603.5099999998</v>
      </c>
    </row>
    <row r="34" spans="1:7" x14ac:dyDescent="0.2">
      <c r="A34" s="3" t="s">
        <v>14</v>
      </c>
    </row>
    <row r="36" spans="1:7" ht="15" x14ac:dyDescent="0.2">
      <c r="A36" s="79" t="s">
        <v>65</v>
      </c>
      <c r="B36" s="79"/>
      <c r="C36" s="79"/>
    </row>
    <row r="37" spans="1:7" ht="14.25" x14ac:dyDescent="0.2">
      <c r="A37" s="78" t="s">
        <v>18</v>
      </c>
      <c r="B37" s="78"/>
      <c r="C37" s="78"/>
    </row>
    <row r="60" spans="1:4" x14ac:dyDescent="0.2">
      <c r="B60" s="75"/>
      <c r="C60" s="75"/>
      <c r="D60" s="75"/>
    </row>
    <row r="64" spans="1:4" x14ac:dyDescent="0.2">
      <c r="A64" s="3" t="s">
        <v>14</v>
      </c>
    </row>
    <row r="67" spans="1:2" s="8" customFormat="1" ht="12.75" x14ac:dyDescent="0.2">
      <c r="A67" s="74" t="s">
        <v>66</v>
      </c>
      <c r="B67" s="74"/>
    </row>
    <row r="88" spans="2:2" x14ac:dyDescent="0.2">
      <c r="B88" s="6"/>
    </row>
  </sheetData>
  <mergeCells count="14">
    <mergeCell ref="F6:G6"/>
    <mergeCell ref="E6:E7"/>
    <mergeCell ref="E5:G5"/>
    <mergeCell ref="C5:D5"/>
    <mergeCell ref="C6:C7"/>
    <mergeCell ref="D6:D7"/>
    <mergeCell ref="A67:B67"/>
    <mergeCell ref="B60:D60"/>
    <mergeCell ref="A5:A7"/>
    <mergeCell ref="B5:B7"/>
    <mergeCell ref="A2:D2"/>
    <mergeCell ref="A37:C37"/>
    <mergeCell ref="A36:C36"/>
    <mergeCell ref="A3:D3"/>
  </mergeCells>
  <hyperlinks>
    <hyperlink ref="A67:B67" location="Sadržaj!A1" display="Sadržaj/Contents"/>
  </hyperlinks>
  <pageMargins left="0.23622047244094491" right="0.23622047244094491" top="0" bottom="0" header="0.31496062992125984" footer="0.31496062992125984"/>
  <pageSetup paperSize="9" scale="86" fitToHeight="0" orientation="portrait" r:id="rId1"/>
  <rowBreaks count="1" manualBreakCount="1">
    <brk id="34" max="6" man="1"/>
  </rowBreaks>
  <ignoredErrors>
    <ignoredError sqref="D31:D32 G31:G32 F31:F32 E31:E32 C31:C3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"/>
  <sheetViews>
    <sheetView showGridLines="0" zoomScaleNormal="100" workbookViewId="0">
      <selection activeCell="I21" sqref="I21"/>
    </sheetView>
  </sheetViews>
  <sheetFormatPr defaultRowHeight="11.25" x14ac:dyDescent="0.2"/>
  <cols>
    <col min="1" max="1" width="33" style="7" bestFit="1" customWidth="1"/>
    <col min="2" max="2" width="11.7109375" style="7" customWidth="1"/>
    <col min="3" max="3" width="11.28515625" style="7" customWidth="1"/>
    <col min="4" max="4" width="11.7109375" style="7" customWidth="1"/>
    <col min="5" max="5" width="12.5703125" style="7" customWidth="1"/>
    <col min="6" max="11" width="11.7109375" style="7" customWidth="1"/>
    <col min="12" max="12" width="12.140625" style="7" customWidth="1"/>
    <col min="13" max="13" width="11.7109375" style="7" customWidth="1"/>
    <col min="14" max="14" width="9" style="7" customWidth="1"/>
    <col min="15" max="16384" width="9.140625" style="7"/>
  </cols>
  <sheetData>
    <row r="2" spans="1:14" s="37" customFormat="1" ht="15" customHeight="1" x14ac:dyDescent="0.2">
      <c r="A2" s="86" t="s">
        <v>77</v>
      </c>
      <c r="B2" s="86"/>
      <c r="C2" s="86"/>
      <c r="D2" s="86"/>
      <c r="E2" s="86"/>
      <c r="F2" s="86"/>
      <c r="G2" s="43"/>
      <c r="H2" s="43"/>
      <c r="I2" s="43"/>
      <c r="J2" s="43"/>
      <c r="K2" s="43"/>
      <c r="L2" s="43"/>
      <c r="M2" s="43"/>
      <c r="N2" s="43"/>
    </row>
    <row r="3" spans="1:14" s="38" customFormat="1" ht="14.25" customHeight="1" x14ac:dyDescent="0.2">
      <c r="A3" s="87" t="s">
        <v>78</v>
      </c>
      <c r="B3" s="87"/>
      <c r="C3" s="87"/>
      <c r="D3" s="87"/>
      <c r="E3" s="87"/>
      <c r="F3" s="44"/>
      <c r="G3" s="44"/>
      <c r="H3" s="44"/>
      <c r="I3" s="44"/>
      <c r="J3" s="44"/>
      <c r="K3" s="44"/>
      <c r="L3" s="44"/>
      <c r="M3" s="44"/>
      <c r="N3" s="44"/>
    </row>
    <row r="4" spans="1:14" x14ac:dyDescent="0.2">
      <c r="M4" s="85"/>
      <c r="N4" s="85"/>
    </row>
    <row r="5" spans="1:14" s="26" customFormat="1" ht="24" customHeight="1" x14ac:dyDescent="0.2">
      <c r="A5" s="91" t="s">
        <v>60</v>
      </c>
      <c r="B5" s="89" t="s">
        <v>56</v>
      </c>
      <c r="C5" s="89"/>
      <c r="D5" s="89"/>
      <c r="E5" s="89"/>
      <c r="F5" s="89" t="s">
        <v>57</v>
      </c>
      <c r="G5" s="89"/>
      <c r="H5" s="89"/>
      <c r="I5" s="89"/>
      <c r="J5" s="89" t="s">
        <v>58</v>
      </c>
      <c r="K5" s="89"/>
      <c r="L5" s="89"/>
      <c r="M5" s="89"/>
      <c r="N5" s="89"/>
    </row>
    <row r="6" spans="1:14" s="25" customFormat="1" ht="48" customHeight="1" x14ac:dyDescent="0.2">
      <c r="A6" s="91"/>
      <c r="B6" s="27" t="s">
        <v>79</v>
      </c>
      <c r="C6" s="27" t="s">
        <v>80</v>
      </c>
      <c r="D6" s="27" t="s">
        <v>81</v>
      </c>
      <c r="E6" s="27" t="s">
        <v>82</v>
      </c>
      <c r="F6" s="27" t="s">
        <v>79</v>
      </c>
      <c r="G6" s="27" t="s">
        <v>83</v>
      </c>
      <c r="H6" s="27" t="s">
        <v>81</v>
      </c>
      <c r="I6" s="27" t="s">
        <v>84</v>
      </c>
      <c r="J6" s="27" t="s">
        <v>85</v>
      </c>
      <c r="K6" s="27" t="s">
        <v>88</v>
      </c>
      <c r="L6" s="27" t="s">
        <v>86</v>
      </c>
      <c r="M6" s="27" t="s">
        <v>87</v>
      </c>
      <c r="N6" s="27" t="s">
        <v>59</v>
      </c>
    </row>
    <row r="7" spans="1:14" ht="14.25" customHeight="1" x14ac:dyDescent="0.2">
      <c r="A7" s="54" t="s">
        <v>1</v>
      </c>
      <c r="B7" s="55">
        <v>6668223.0599999996</v>
      </c>
      <c r="C7" s="56">
        <v>6607015.302385238</v>
      </c>
      <c r="D7" s="57">
        <f>C7/$B$18</f>
        <v>0.45740846589367279</v>
      </c>
      <c r="E7" s="57">
        <f>C7/$C$18</f>
        <v>0.42777530656029616</v>
      </c>
      <c r="F7" s="58"/>
      <c r="G7" s="59"/>
      <c r="H7" s="59"/>
      <c r="I7" s="59"/>
      <c r="J7" s="55">
        <f>B7</f>
        <v>6668223.0599999996</v>
      </c>
      <c r="K7" s="55">
        <f>C7</f>
        <v>6607015.302385238</v>
      </c>
      <c r="L7" s="57">
        <f>J7/$J$18</f>
        <v>0.38346306269082187</v>
      </c>
      <c r="M7" s="57">
        <f>K7/$K$18</f>
        <v>0.35977532873251233</v>
      </c>
      <c r="N7" s="67">
        <f>K7/J7*100</f>
        <v>99.08209792827833</v>
      </c>
    </row>
    <row r="8" spans="1:14" ht="14.25" customHeight="1" x14ac:dyDescent="0.2">
      <c r="A8" s="54" t="s">
        <v>2</v>
      </c>
      <c r="B8" s="55">
        <v>2580728.14</v>
      </c>
      <c r="C8" s="56">
        <v>2992115.99</v>
      </c>
      <c r="D8" s="57">
        <f t="shared" ref="D8:D11" si="0">C8/$B$18</f>
        <v>0.20714636218077695</v>
      </c>
      <c r="E8" s="57">
        <f t="shared" ref="E8:E11" si="1">C8/$C$18</f>
        <v>0.19372640690330026</v>
      </c>
      <c r="F8" s="58"/>
      <c r="G8" s="59"/>
      <c r="H8" s="59"/>
      <c r="I8" s="59"/>
      <c r="J8" s="55">
        <f t="shared" ref="J8:J11" si="2">B8</f>
        <v>2580728.14</v>
      </c>
      <c r="K8" s="55">
        <f t="shared" ref="K8:K10" si="3">C8</f>
        <v>2992115.99</v>
      </c>
      <c r="L8" s="57">
        <f t="shared" ref="L8:L17" si="4">J8/$J$18</f>
        <v>0.1484074404278834</v>
      </c>
      <c r="M8" s="57">
        <f t="shared" ref="M8:M18" si="5">K8/$K$18</f>
        <v>0.16293128812936558</v>
      </c>
      <c r="N8" s="67">
        <f t="shared" ref="N8:N17" si="6">K8/J8*100</f>
        <v>115.94076662410477</v>
      </c>
    </row>
    <row r="9" spans="1:14" ht="14.25" customHeight="1" x14ac:dyDescent="0.2">
      <c r="A9" s="54" t="s">
        <v>3</v>
      </c>
      <c r="B9" s="55">
        <v>727261.52</v>
      </c>
      <c r="C9" s="56">
        <v>1089786.55</v>
      </c>
      <c r="D9" s="57">
        <f t="shared" si="0"/>
        <v>7.5446714011257091E-2</v>
      </c>
      <c r="E9" s="57">
        <f t="shared" si="1"/>
        <v>7.0558906582710315E-2</v>
      </c>
      <c r="F9" s="58"/>
      <c r="G9" s="59"/>
      <c r="H9" s="59"/>
      <c r="I9" s="59"/>
      <c r="J9" s="55">
        <f t="shared" si="2"/>
        <v>727261.52</v>
      </c>
      <c r="K9" s="55">
        <f t="shared" si="3"/>
        <v>1089786.55</v>
      </c>
      <c r="L9" s="57">
        <f t="shared" si="4"/>
        <v>4.1821925770488912E-2</v>
      </c>
      <c r="M9" s="57">
        <f t="shared" si="5"/>
        <v>5.9342728347091006E-2</v>
      </c>
      <c r="N9" s="67">
        <f t="shared" si="6"/>
        <v>149.84795978206026</v>
      </c>
    </row>
    <row r="10" spans="1:14" ht="14.25" customHeight="1" x14ac:dyDescent="0.2">
      <c r="A10" s="54" t="s">
        <v>4</v>
      </c>
      <c r="B10" s="55">
        <v>2227384</v>
      </c>
      <c r="C10" s="56">
        <v>2540210.9784950158</v>
      </c>
      <c r="D10" s="57">
        <f>C10/$B$18</f>
        <v>0.17586065016380409</v>
      </c>
      <c r="E10" s="57">
        <f t="shared" si="1"/>
        <v>0.16446753644739417</v>
      </c>
      <c r="F10" s="58"/>
      <c r="G10" s="59"/>
      <c r="H10" s="59"/>
      <c r="I10" s="59"/>
      <c r="J10" s="55">
        <f t="shared" si="2"/>
        <v>2227384</v>
      </c>
      <c r="K10" s="55">
        <f t="shared" si="3"/>
        <v>2540210.9784950158</v>
      </c>
      <c r="L10" s="57">
        <f t="shared" si="4"/>
        <v>0.12808802026315744</v>
      </c>
      <c r="M10" s="57">
        <f t="shared" si="5"/>
        <v>0.13832346347193214</v>
      </c>
      <c r="N10" s="67">
        <f t="shared" si="6"/>
        <v>114.04459125570696</v>
      </c>
    </row>
    <row r="11" spans="1:14" ht="14.25" customHeight="1" x14ac:dyDescent="0.2">
      <c r="A11" s="54" t="s">
        <v>5</v>
      </c>
      <c r="B11" s="55">
        <v>2240856.75</v>
      </c>
      <c r="C11" s="56">
        <v>2215931.2399999998</v>
      </c>
      <c r="D11" s="57">
        <f t="shared" si="0"/>
        <v>0.15341052844971365</v>
      </c>
      <c r="E11" s="57">
        <f t="shared" si="1"/>
        <v>0.14347184350629891</v>
      </c>
      <c r="F11" s="58"/>
      <c r="G11" s="59"/>
      <c r="H11" s="60"/>
      <c r="I11" s="60"/>
      <c r="J11" s="55">
        <f t="shared" si="2"/>
        <v>2240856.75</v>
      </c>
      <c r="K11" s="55">
        <f>C11</f>
        <v>2215931.2399999998</v>
      </c>
      <c r="L11" s="57">
        <f t="shared" si="4"/>
        <v>0.12886278468411064</v>
      </c>
      <c r="M11" s="57">
        <f t="shared" si="5"/>
        <v>0.12066528588662845</v>
      </c>
      <c r="N11" s="67">
        <f t="shared" si="6"/>
        <v>98.887679455636771</v>
      </c>
    </row>
    <row r="12" spans="1:14" ht="12" x14ac:dyDescent="0.2">
      <c r="A12" s="61" t="s">
        <v>11</v>
      </c>
      <c r="B12" s="62"/>
      <c r="C12" s="62"/>
      <c r="D12" s="62"/>
      <c r="E12" s="62"/>
      <c r="F12" s="63">
        <v>323026</v>
      </c>
      <c r="G12" s="63">
        <v>390896.42000000004</v>
      </c>
      <c r="H12" s="64">
        <f>F12/$F$18</f>
        <v>0.1096852791463122</v>
      </c>
      <c r="I12" s="64">
        <f>G12/$G$18</f>
        <v>0.13390435413846161</v>
      </c>
      <c r="J12" s="63">
        <f>F12</f>
        <v>323026</v>
      </c>
      <c r="K12" s="55">
        <f>G12</f>
        <v>390896.42000000004</v>
      </c>
      <c r="L12" s="57">
        <f t="shared" si="4"/>
        <v>1.8575944171964374E-2</v>
      </c>
      <c r="M12" s="57">
        <f t="shared" si="5"/>
        <v>2.1285691279554143E-2</v>
      </c>
      <c r="N12" s="67">
        <f t="shared" si="6"/>
        <v>121.01082265823806</v>
      </c>
    </row>
    <row r="13" spans="1:14" ht="14.25" customHeight="1" x14ac:dyDescent="0.2">
      <c r="A13" s="61" t="s">
        <v>6</v>
      </c>
      <c r="B13" s="62"/>
      <c r="C13" s="62"/>
      <c r="D13" s="62"/>
      <c r="E13" s="62"/>
      <c r="F13" s="63">
        <v>799901.35</v>
      </c>
      <c r="G13" s="63">
        <v>769402.82</v>
      </c>
      <c r="H13" s="64">
        <f t="shared" ref="H13:H17" si="7">F13/$F$18</f>
        <v>0.27161096278399255</v>
      </c>
      <c r="I13" s="64">
        <f t="shared" ref="I13:I18" si="8">G13/$G$18</f>
        <v>0.263564418636556</v>
      </c>
      <c r="J13" s="63">
        <f t="shared" ref="J13:J17" si="9">F13</f>
        <v>799901.35</v>
      </c>
      <c r="K13" s="55">
        <f t="shared" ref="K13:K17" si="10">G13</f>
        <v>769402.82</v>
      </c>
      <c r="L13" s="57">
        <f t="shared" si="4"/>
        <v>4.5999154311662016E-2</v>
      </c>
      <c r="M13" s="57">
        <f t="shared" si="5"/>
        <v>4.1896702190668211E-2</v>
      </c>
      <c r="N13" s="67">
        <f t="shared" si="6"/>
        <v>96.187213585775282</v>
      </c>
    </row>
    <row r="14" spans="1:14" ht="14.25" customHeight="1" x14ac:dyDescent="0.2">
      <c r="A14" s="61" t="s">
        <v>7</v>
      </c>
      <c r="B14" s="62"/>
      <c r="C14" s="62"/>
      <c r="D14" s="62"/>
      <c r="E14" s="62"/>
      <c r="F14" s="63">
        <v>47773</v>
      </c>
      <c r="G14" s="62"/>
      <c r="H14" s="64">
        <f t="shared" si="7"/>
        <v>1.6221588480979154E-2</v>
      </c>
      <c r="I14" s="65">
        <f t="shared" si="8"/>
        <v>0</v>
      </c>
      <c r="J14" s="63">
        <f t="shared" si="9"/>
        <v>47773</v>
      </c>
      <c r="K14" s="55">
        <f t="shared" si="10"/>
        <v>0</v>
      </c>
      <c r="L14" s="57">
        <f t="shared" si="4"/>
        <v>2.7472357671743265E-3</v>
      </c>
      <c r="M14" s="66"/>
      <c r="N14" s="67">
        <f t="shared" si="6"/>
        <v>0</v>
      </c>
    </row>
    <row r="15" spans="1:14" ht="14.25" customHeight="1" x14ac:dyDescent="0.2">
      <c r="A15" s="61" t="s">
        <v>8</v>
      </c>
      <c r="B15" s="62"/>
      <c r="C15" s="62"/>
      <c r="D15" s="62"/>
      <c r="E15" s="62"/>
      <c r="F15" s="63">
        <v>430987.78</v>
      </c>
      <c r="G15" s="63">
        <v>443139.07</v>
      </c>
      <c r="H15" s="64">
        <f t="shared" si="7"/>
        <v>0.14634430342433549</v>
      </c>
      <c r="I15" s="64">
        <f t="shared" si="8"/>
        <v>0.15180044616900948</v>
      </c>
      <c r="J15" s="63">
        <f t="shared" si="9"/>
        <v>430987.78</v>
      </c>
      <c r="K15" s="55">
        <f t="shared" si="10"/>
        <v>443139.07</v>
      </c>
      <c r="L15" s="57">
        <f t="shared" si="4"/>
        <v>2.4784397974401021E-2</v>
      </c>
      <c r="M15" s="57">
        <f t="shared" si="5"/>
        <v>2.4130488168524877E-2</v>
      </c>
      <c r="N15" s="67">
        <f t="shared" si="6"/>
        <v>102.8194047636339</v>
      </c>
    </row>
    <row r="16" spans="1:14" ht="14.25" customHeight="1" x14ac:dyDescent="0.2">
      <c r="A16" s="61" t="s">
        <v>9</v>
      </c>
      <c r="B16" s="62"/>
      <c r="C16" s="62"/>
      <c r="D16" s="62"/>
      <c r="E16" s="62"/>
      <c r="F16" s="63">
        <v>915164.54</v>
      </c>
      <c r="G16" s="63">
        <v>1315782.82</v>
      </c>
      <c r="H16" s="64">
        <f t="shared" si="7"/>
        <v>0.3107492215323423</v>
      </c>
      <c r="I16" s="64">
        <f t="shared" si="8"/>
        <v>0.45073078105597303</v>
      </c>
      <c r="J16" s="63">
        <f t="shared" si="9"/>
        <v>915164.54</v>
      </c>
      <c r="K16" s="55">
        <f t="shared" si="10"/>
        <v>1315782.82</v>
      </c>
      <c r="L16" s="57">
        <f t="shared" si="4"/>
        <v>5.2627483246554321E-2</v>
      </c>
      <c r="M16" s="57">
        <f t="shared" si="5"/>
        <v>7.1649023793723038E-2</v>
      </c>
      <c r="N16" s="67">
        <f t="shared" si="6"/>
        <v>143.77554663558095</v>
      </c>
    </row>
    <row r="17" spans="1:14" ht="14.25" customHeight="1" x14ac:dyDescent="0.2">
      <c r="A17" s="61" t="s">
        <v>10</v>
      </c>
      <c r="B17" s="62"/>
      <c r="C17" s="62"/>
      <c r="D17" s="62"/>
      <c r="E17" s="62"/>
      <c r="F17" s="63">
        <v>428173.34</v>
      </c>
      <c r="G17" s="62"/>
      <c r="H17" s="64">
        <f t="shared" si="7"/>
        <v>0.14538864463203843</v>
      </c>
      <c r="I17" s="65">
        <f t="shared" si="8"/>
        <v>0</v>
      </c>
      <c r="J17" s="63">
        <f t="shared" si="9"/>
        <v>428173.34</v>
      </c>
      <c r="K17" s="55">
        <f t="shared" si="10"/>
        <v>0</v>
      </c>
      <c r="L17" s="57">
        <f t="shared" si="4"/>
        <v>2.462255069178184E-2</v>
      </c>
      <c r="M17" s="66"/>
      <c r="N17" s="67">
        <f t="shared" si="6"/>
        <v>0</v>
      </c>
    </row>
    <row r="18" spans="1:14" s="36" customFormat="1" ht="18.2" customHeight="1" x14ac:dyDescent="0.25">
      <c r="A18" s="33" t="s">
        <v>0</v>
      </c>
      <c r="B18" s="34">
        <f>SUM(B7:B17)</f>
        <v>14444453.469999999</v>
      </c>
      <c r="C18" s="34">
        <f t="shared" ref="C18:K18" si="11">SUM(C7:C17)</f>
        <v>15445060.060880257</v>
      </c>
      <c r="D18" s="35">
        <f>B18/B18</f>
        <v>1</v>
      </c>
      <c r="E18" s="35">
        <f>C18/C18</f>
        <v>1</v>
      </c>
      <c r="F18" s="34">
        <f t="shared" si="11"/>
        <v>2945026.01</v>
      </c>
      <c r="G18" s="34">
        <f t="shared" si="11"/>
        <v>2919221.13</v>
      </c>
      <c r="H18" s="35">
        <f t="shared" si="11"/>
        <v>1.0000000000000002</v>
      </c>
      <c r="I18" s="35">
        <f t="shared" si="8"/>
        <v>1</v>
      </c>
      <c r="J18" s="34">
        <f t="shared" si="11"/>
        <v>17389479.479999997</v>
      </c>
      <c r="K18" s="34">
        <f t="shared" si="11"/>
        <v>18364281.190880258</v>
      </c>
      <c r="L18" s="19">
        <f>J18/J18</f>
        <v>1</v>
      </c>
      <c r="M18" s="19">
        <f t="shared" si="5"/>
        <v>1</v>
      </c>
      <c r="N18" s="68">
        <f>K18/J18*100</f>
        <v>105.60569804289656</v>
      </c>
    </row>
    <row r="19" spans="1:14" x14ac:dyDescent="0.2">
      <c r="A19" s="7" t="s">
        <v>52</v>
      </c>
      <c r="C19" s="73"/>
      <c r="G19" s="73"/>
      <c r="H19" s="73"/>
      <c r="K19" s="73"/>
    </row>
    <row r="21" spans="1:14" x14ac:dyDescent="0.2">
      <c r="A21" s="7" t="s">
        <v>12</v>
      </c>
    </row>
    <row r="22" spans="1:14" ht="13.5" customHeight="1" x14ac:dyDescent="0.2">
      <c r="A22" s="90" t="s">
        <v>19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</row>
    <row r="23" spans="1:14" x14ac:dyDescent="0.2">
      <c r="A23" s="88" t="s">
        <v>67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</row>
    <row r="25" spans="1:14" x14ac:dyDescent="0.2">
      <c r="A25" s="7" t="s">
        <v>13</v>
      </c>
    </row>
    <row r="26" spans="1:14" x14ac:dyDescent="0.2">
      <c r="A26" s="88" t="s">
        <v>15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</row>
    <row r="27" spans="1:14" x14ac:dyDescent="0.2">
      <c r="A27" s="88" t="s">
        <v>68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</row>
    <row r="32" spans="1:14" ht="12.75" x14ac:dyDescent="0.2">
      <c r="A32" s="45" t="s">
        <v>63</v>
      </c>
    </row>
  </sheetData>
  <mergeCells count="11">
    <mergeCell ref="M4:N4"/>
    <mergeCell ref="A2:F2"/>
    <mergeCell ref="A3:E3"/>
    <mergeCell ref="A26:N26"/>
    <mergeCell ref="A27:N27"/>
    <mergeCell ref="J5:N5"/>
    <mergeCell ref="A22:N22"/>
    <mergeCell ref="A23:N23"/>
    <mergeCell ref="B5:E5"/>
    <mergeCell ref="F5:I5"/>
    <mergeCell ref="A5:A6"/>
  </mergeCells>
  <hyperlinks>
    <hyperlink ref="A32" location="Sadržaj!A1" display="Sadržaj/ Contents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Naslov</vt:lpstr>
      <vt:lpstr>Sadržaj</vt:lpstr>
      <vt:lpstr>Tabela 1</vt:lpstr>
      <vt:lpstr>Tabela 2</vt:lpstr>
      <vt:lpstr>Sadržaj!Print_Area</vt:lpstr>
      <vt:lpstr>'Tabela 1'!Print_Area</vt:lpstr>
      <vt:lpstr>'Tabela 2'!Print_Area</vt:lpstr>
      <vt:lpstr>Tablela_1__Podaci_o_osiguranju_za_period_od_1.januara_do_31._marta_2018.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Nerma Kurtagic</dc:creator>
  <cp:lastModifiedBy>Nerma Kurtagic</cp:lastModifiedBy>
  <cp:lastPrinted>2018-04-24T08:14:14Z</cp:lastPrinted>
  <dcterms:created xsi:type="dcterms:W3CDTF">2018-02-21T07:14:25Z</dcterms:created>
  <dcterms:modified xsi:type="dcterms:W3CDTF">2018-04-24T11:14:30Z</dcterms:modified>
</cp:coreProperties>
</file>