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<sst xmlns="http://schemas.openxmlformats.org/spreadsheetml/2006/main" count="422" uniqueCount="358">
  <si>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</si>
  <si>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</si>
  <si>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</si>
  <si>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</si>
  <si>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</si>
  <si>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</si>
  <si>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</si>
  <si>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</si>
  <si>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</si>
  <si>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</si>
  <si>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</si>
  <si>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</si>
  <si>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</si>
  <si>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</si>
  <si>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</si>
  <si>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</si>
  <si>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</si>
  <si>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</si>
  <si>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</si>
  <si>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</si>
  <si>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</si>
  <si>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</si>
  <si>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</si>
  <si>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</si>
  <si>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</si>
  <si>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</si>
  <si>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</si>
  <si>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</si>
  <si>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</si>
  <si>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</si>
  <si>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</si>
  <si>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</si>
  <si>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</si>
  <si>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</si>
  <si>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</si>
  <si>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</si>
  <si>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</si>
  <si>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</si>
  <si>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</si>
  <si>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</si>
  <si>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</si>
  <si>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</si>
  <si>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</si>
  <si>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</si>
  <si>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</si>
  <si>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</si>
  <si>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</si>
  <si>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</si>
  <si>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</si>
  <si>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</si>
  <si>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</si>
  <si>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</si>
  <si>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</si>
  <si>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</si>
  <si>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</si>
  <si>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</si>
  <si>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</si>
  <si>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</si>
  <si>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</si>
  <si>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</si>
  <si>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</si>
  <si>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</si>
  <si>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</si>
  <si>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</si>
  <si>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</si>
  <si>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</si>
  <si>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</si>
  <si>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</si>
  <si>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</si>
  <si>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</si>
  <si>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</si>
  <si>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</si>
  <si>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</si>
  <si>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</si>
  <si>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</si>
  <si>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</si>
  <si>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</si>
  <si>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</si>
  <si>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</si>
  <si>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</si>
  <si>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</si>
  <si>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</si>
  <si>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</si>
  <si>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</si>
  <si>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</si>
  <si>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</si>
  <si>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</si>
  <si>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</si>
  <si>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</si>
  <si>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</si>
  <si>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</si>
  <si>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</si>
  <si>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</si>
  <si>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</si>
  <si>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</si>
  <si>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</si>
  <si>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</si>
  <si>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</si>
  <si>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</si>
  <si>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</si>
  <si>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</si>
  <si>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</si>
  <si>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</si>
  <si>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</si>
  <si>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</si>
  <si>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</si>
  <si>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</si>
  <si>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</si>
  <si>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</si>
  <si>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</si>
  <si>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</si>
  <si>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</si>
  <si>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</si>
  <si>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</si>
  <si>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</si>
  <si>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</si>
  <si>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</si>
  <si>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</si>
  <si>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</si>
  <si>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</si>
  <si>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</si>
  <si>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</si>
  <si>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</si>
  <si>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</si>
  <si>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</si>
  <si>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</si>
  <si>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</si>
  <si>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</si>
  <si>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</si>
  <si>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</si>
  <si>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</si>
  <si>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</si>
  <si>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</si>
  <si>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</si>
  <si>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</si>
  <si>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</si>
  <si>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</si>
  <si>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</si>
  <si>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</si>
  <si>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</si>
  <si>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</si>
  <si>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</si>
  <si>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</si>
  <si>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</si>
  <si>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</si>
  <si>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</si>
  <si>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</si>
  <si>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</si>
  <si>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</si>
  <si>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</si>
  <si>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</si>
  <si>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</si>
  <si>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</si>
  <si>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</si>
  <si>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</si>
  <si>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</si>
  <si>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</si>
  <si>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</si>
  <si>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</si>
  <si>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</si>
  <si>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</si>
  <si>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</si>
  <si>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</si>
  <si>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</si>
  <si>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</si>
  <si>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</si>
  <si>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</si>
  <si>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</si>
  <si>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</si>
  <si>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</si>
  <si>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</si>
  <si>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</si>
  <si>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</si>
  <si>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</si>
  <si>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</si>
  <si>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</si>
  <si>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</si>
  <si>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</si>
  <si>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</si>
  <si>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</si>
  <si>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</si>
  <si>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</si>
  <si>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</si>
  <si>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</si>
  <si>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</si>
  <si>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</si>
  <si>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</si>
  <si>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</si>
  <si>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</si>
  <si>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</si>
  <si>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</si>
  <si>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</si>
  <si>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</si>
  <si>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</si>
  <si>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</si>
  <si>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</si>
  <si>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</si>
  <si>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</si>
  <si>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</si>
  <si>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</si>
  <si>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</si>
  <si>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</si>
  <si>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</si>
  <si>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</si>
  <si>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</si>
  <si>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</si>
  <si>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</si>
  <si>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</si>
  <si>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</si>
  <si>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</si>
  <si>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</si>
  <si>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</si>
  <si>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</si>
  <si>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</si>
  <si>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</si>
  <si>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</si>
  <si>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</si>
  <si>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</si>
  <si>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</si>
  <si>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</si>
  <si>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</si>
  <si>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</si>
  <si>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</si>
  <si>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</si>
  <si>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</si>
  <si>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</si>
  <si>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</si>
  <si>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</si>
  <si>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</si>
  <si>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</si>
  <si>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</si>
  <si>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Datum,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</si>
  <si>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</si>
  <si>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</si>
  <si>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</si>
  <si>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</si>
  <si>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</si>
  <si>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</si>
  <si>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</si>
  <si>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</si>
  <si>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</si>
  <si>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</si>
  <si>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</si>
  <si>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</si>
  <si>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</si>
  <si>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</si>
  <si>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</si>
  <si>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</si>
  <si>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</si>
  <si>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</si>
  <si>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</si>
  <si>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</si>
  <si>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</si>
  <si>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</si>
  <si>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</si>
  <si>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</si>
  <si>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</si>
  <si>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</si>
  <si>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</si>
  <si>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</si>
  <si>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</si>
  <si>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</si>
  <si>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</si>
  <si>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</si>
  <si>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</si>
  <si>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</si>
  <si>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</si>
  <si>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</si>
  <si>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</si>
  <si>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</si>
  <si>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</si>
  <si>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</si>
  <si>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</si>
  <si>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</si>
  <si>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</si>
  <si>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</si>
  <si>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</si>
  <si>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</si>
  <si>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</si>
  <si>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</si>
  <si>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</si>
  <si>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</si>
  <si>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</si>
  <si>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</si>
  <si>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</si>
  <si>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</si>
  <si>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</si>
  <si>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</si>
  <si>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</si>
  <si>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</si>
  <si>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</si>
  <si>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</si>
  <si>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</si>
  <si>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</si>
  <si>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</si>
  <si>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</si>
  <si>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</si>
  <si>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</si>
  <si>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</si>
  <si>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</si>
  <si>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</si>
  <si>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</si>
  <si>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</si>
  <si>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</si>
  <si>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</si>
  <si>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</si>
  <si>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</si>
  <si>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</si>
  <si>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</si>
  <si>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</si>
  <si>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</si>
  <si>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</si>
  <si>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</si>
  <si>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</si>
  <si>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</si>
  <si>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</si>
  <si>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</si>
  <si>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</si>
  <si>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</si>
  <si>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</si>
  <si>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</si>
  <si>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</si>
  <si>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</si>
  <si>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</si>
  <si>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</si>
  <si>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</si>
  <si>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</si>
  <si>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</si>
  <si>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</si>
  <si>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</si>
  <si>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</si>
  <si>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</si>
  <si>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</si>
  <si>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</si>
  <si>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</si>
  <si>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</si>
  <si>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</si>
  <si>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</si>
  <si>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</si>
  <si>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</si>
  <si>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</si>
  <si>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</si>
  <si>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</si>
  <si>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</si>
  <si>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</si>
  <si>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</si>
  <si>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</si>
  <si>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</si>
  <si>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</si>
  <si>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</si>
  <si>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</si>
  <si>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</si>
  <si>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</si>
  <si>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od 01.01. do 30.09.2013.</t>
  </si>
  <si>
    <t>Datum,  17.10.2013.</t>
  </si>
  <si>
    <t>Datum, 19.10.2013.</t>
  </si>
  <si>
    <t>17.10.2013.</t>
  </si>
  <si>
    <t>od  01.01. do 30.09.2013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</si>
</sst>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 applyProtection="1">
      <alignment/>
      <protection locked="0"/>
    </xf>
    <xf numFmtId="4" fontId="43" fillId="0" borderId="10" xfId="0" applyNumberFormat="1" applyFont="1" applyBorder="1" applyAlignment="1" applyProtection="1">
      <alignment/>
      <protection locked="0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wrapText="1"/>
    </xf>
    <xf numFmtId="3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 applyProtection="1">
      <alignment/>
      <protection locked="0"/>
    </xf>
    <xf numFmtId="4" fontId="43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 applyProtection="1">
      <alignment/>
      <protection locked="0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/>
      <protection locked="0"/>
    </xf>
    <xf numFmtId="4" fontId="44" fillId="0" borderId="0" xfId="0" applyNumberFormat="1" applyFont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 horizontal="center"/>
      <protection locked="0"/>
    </xf>
    <xf numFmtId="4" fontId="4" fillId="35" borderId="10" xfId="0" applyNumberFormat="1" applyFont="1" applyFill="1" applyBorder="1" applyAlignment="1" applyProtection="1">
      <alignment horizontal="center"/>
      <protection locked="0"/>
    </xf>
    <xf numFmtId="0" fontId="8" fillId="35" borderId="10" xfId="0" applyFont="1" applyFill="1" applyBorder="1" applyAlignment="1">
      <alignment/>
    </xf>
    <xf numFmtId="0" fontId="5" fillId="35" borderId="10" xfId="0" applyFont="1" applyFill="1" applyBorder="1" applyAlignment="1" applyProtection="1">
      <alignment/>
      <protection locked="0"/>
    </xf>
    <xf numFmtId="4" fontId="5" fillId="35" borderId="10" xfId="0" applyNumberFormat="1" applyFont="1" applyFill="1" applyBorder="1" applyAlignment="1" applyProtection="1">
      <alignment/>
      <protection locked="0"/>
    </xf>
    <xf numFmtId="0" fontId="8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0" xfId="0" applyFont="1" applyFill="1" applyBorder="1" applyAlignment="1" applyProtection="1">
      <alignment wrapText="1"/>
      <protection locked="0"/>
    </xf>
    <xf numFmtId="3" fontId="4" fillId="0" borderId="10" xfId="0" applyNumberFormat="1" applyFont="1" applyBorder="1" applyAlignment="1">
      <alignment horizontal="center"/>
    </xf>
    <xf numFmtId="0" fontId="4" fillId="34" borderId="10" xfId="0" applyFont="1" applyFill="1" applyBorder="1" applyAlignment="1" applyProtection="1">
      <alignment/>
      <protection locked="0"/>
    </xf>
    <xf numFmtId="4" fontId="4" fillId="34" borderId="10" xfId="0" applyNumberFormat="1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applyProtection="1">
      <alignment/>
      <protection locked="0"/>
    </xf>
    <xf numFmtId="4" fontId="43" fillId="0" borderId="10" xfId="0" applyNumberFormat="1" applyFont="1" applyFill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vertical="top" wrapText="1"/>
    </xf>
    <xf numFmtId="0" fontId="5" fillId="35" borderId="10" xfId="0" applyFont="1" applyFill="1" applyBorder="1" applyAlignment="1" applyProtection="1">
      <alignment/>
      <protection locked="0"/>
    </xf>
    <xf numFmtId="4" fontId="5" fillId="35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3" fillId="34" borderId="10" xfId="0" applyFont="1" applyFill="1" applyBorder="1" applyAlignment="1" applyProtection="1">
      <alignment/>
      <protection locked="0"/>
    </xf>
    <xf numFmtId="4" fontId="44" fillId="34" borderId="10" xfId="0" applyNumberFormat="1" applyFont="1" applyFill="1" applyBorder="1" applyAlignment="1" applyProtection="1">
      <alignment/>
      <protection locked="0"/>
    </xf>
    <xf numFmtId="4" fontId="43" fillId="34" borderId="10" xfId="0" applyNumberFormat="1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/>
    </xf>
    <xf numFmtId="4" fontId="44" fillId="34" borderId="10" xfId="0" applyNumberFormat="1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4" fontId="5" fillId="34" borderId="10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 wrapText="1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0" xfId="0" applyFont="1" applyAlignment="1" applyProtection="1">
      <alignment horizontal="center"/>
      <protection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 applyProtection="1">
      <alignment horizontal="left"/>
      <protection locked="0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4" fillId="0" borderId="12" xfId="0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49">
      <selection activeCell="D77" sqref="D77"/>
    </sheetView>
  </sheetViews>
  <sheetFormatPr defaultColWidth="9.140625" defaultRowHeight="15"/>
  <cols>
    <col min="1" max="1" width="16.28125" style="14" customWidth="1"/>
    <col min="2" max="2" width="66.7109375" style="2" customWidth="1"/>
    <col min="3" max="3" width="11.57421875" style="2" customWidth="1"/>
    <col min="4" max="4" width="18.8515625" style="2" customWidth="1"/>
    <col min="5" max="5" width="17.00390625" style="2" customWidth="1"/>
    <col min="6" max="6" width="9.140625" style="2" customWidth="1"/>
    <col min="7" max="7" width="17.8515625" style="2" customWidth="1"/>
    <col min="8" max="8" width="9.140625" style="2" customWidth="1"/>
    <col min="9" max="9" width="9.8515625" style="2" bestFit="1" customWidth="1"/>
    <col min="10" max="16384" width="9.140625" style="2" customWidth="1"/>
  </cols>
  <sheetData>
    <row r="1" spans="1:5" ht="12.75">
      <c r="A1" s="109" t="s">
        <v>0</v>
      </c>
      <c r="B1" s="109"/>
      <c r="C1" s="1"/>
      <c r="D1" s="1"/>
      <c r="E1" s="1"/>
    </row>
    <row r="2" spans="1:5" ht="12.75">
      <c r="A2" s="109" t="s">
        <v>1</v>
      </c>
      <c r="B2" s="109"/>
      <c r="C2" s="1"/>
      <c r="D2" s="1"/>
      <c r="E2" s="1"/>
    </row>
    <row r="3" spans="1:5" ht="12.75">
      <c r="A3" s="109" t="s">
        <v>2</v>
      </c>
      <c r="B3" s="109"/>
      <c r="C3" s="1"/>
      <c r="D3" s="1"/>
      <c r="E3" s="1"/>
    </row>
    <row r="4" spans="1:5" ht="12.75">
      <c r="A4" s="109" t="s">
        <v>3</v>
      </c>
      <c r="B4" s="109"/>
      <c r="C4" s="1"/>
      <c r="D4" s="1"/>
      <c r="E4" s="1"/>
    </row>
    <row r="5" spans="1:5" ht="12.75">
      <c r="A5" s="110" t="s">
        <v>4</v>
      </c>
      <c r="B5" s="110"/>
      <c r="C5" s="110"/>
      <c r="D5" s="110"/>
      <c r="E5" s="110"/>
    </row>
    <row r="6" spans="1:5" ht="12.75">
      <c r="A6" s="108" t="s">
        <v>353</v>
      </c>
      <c r="B6" s="108"/>
      <c r="C6" s="108"/>
      <c r="D6" s="108"/>
      <c r="E6" s="108"/>
    </row>
    <row r="7" spans="1:5" ht="12.75">
      <c r="A7" s="110" t="s">
        <v>5</v>
      </c>
      <c r="B7" s="110"/>
      <c r="C7" s="110"/>
      <c r="D7" s="110"/>
      <c r="E7" s="110"/>
    </row>
    <row r="8" spans="1:5" ht="12.75">
      <c r="A8" s="111" t="s">
        <v>6</v>
      </c>
      <c r="B8" s="111" t="s">
        <v>7</v>
      </c>
      <c r="C8" s="111" t="s">
        <v>8</v>
      </c>
      <c r="D8" s="111" t="s">
        <v>9</v>
      </c>
      <c r="E8" s="111"/>
    </row>
    <row r="9" spans="1:5" ht="12.75">
      <c r="A9" s="111"/>
      <c r="B9" s="111"/>
      <c r="C9" s="111"/>
      <c r="D9" s="3" t="s">
        <v>10</v>
      </c>
      <c r="E9" s="3" t="s">
        <v>11</v>
      </c>
    </row>
    <row r="10" spans="1:5" ht="12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2" customHeight="1">
      <c r="A11" s="5" t="s">
        <v>12</v>
      </c>
      <c r="B11" s="96" t="s">
        <v>13</v>
      </c>
      <c r="C11" s="97"/>
      <c r="D11" s="98">
        <f>+D13+D15</f>
        <v>163852.45</v>
      </c>
      <c r="E11" s="99">
        <f>+E13+E15</f>
        <v>0</v>
      </c>
    </row>
    <row r="12" spans="1:5" ht="12" customHeight="1">
      <c r="A12" s="5" t="s">
        <v>14</v>
      </c>
      <c r="B12" s="8" t="s">
        <v>15</v>
      </c>
      <c r="C12" s="6"/>
      <c r="D12" s="7"/>
      <c r="E12" s="7"/>
    </row>
    <row r="13" spans="1:5" ht="12" customHeight="1">
      <c r="A13" s="5" t="s">
        <v>16</v>
      </c>
      <c r="B13" s="8" t="s">
        <v>17</v>
      </c>
      <c r="C13" s="6"/>
      <c r="D13" s="7">
        <v>257662.5</v>
      </c>
      <c r="E13" s="7"/>
    </row>
    <row r="14" spans="1:5" ht="12" customHeight="1">
      <c r="A14" s="5" t="s">
        <v>18</v>
      </c>
      <c r="B14" s="9" t="s">
        <v>19</v>
      </c>
      <c r="C14" s="6"/>
      <c r="D14" s="7"/>
      <c r="E14" s="7"/>
    </row>
    <row r="15" spans="1:5" ht="12" customHeight="1">
      <c r="A15" s="5" t="s">
        <v>20</v>
      </c>
      <c r="B15" s="8" t="s">
        <v>21</v>
      </c>
      <c r="C15" s="6"/>
      <c r="D15" s="7">
        <v>-93810.05</v>
      </c>
      <c r="E15" s="7"/>
    </row>
    <row r="16" spans="1:5" ht="12" customHeight="1">
      <c r="A16" s="5" t="s">
        <v>12</v>
      </c>
      <c r="B16" s="100" t="s">
        <v>22</v>
      </c>
      <c r="C16" s="97"/>
      <c r="D16" s="98">
        <f>+D18+D21+D20</f>
        <v>193366.06999999998</v>
      </c>
      <c r="E16" s="99">
        <f>+E18+E21</f>
        <v>0</v>
      </c>
    </row>
    <row r="17" spans="1:5" ht="12" customHeight="1">
      <c r="A17" s="5" t="s">
        <v>23</v>
      </c>
      <c r="B17" s="8" t="s">
        <v>24</v>
      </c>
      <c r="C17" s="6"/>
      <c r="D17" s="7"/>
      <c r="E17" s="7"/>
    </row>
    <row r="18" spans="1:5" ht="12" customHeight="1">
      <c r="A18" s="5" t="s">
        <v>25</v>
      </c>
      <c r="B18" s="8" t="s">
        <v>26</v>
      </c>
      <c r="C18" s="6"/>
      <c r="D18" s="7">
        <v>386150.42</v>
      </c>
      <c r="E18" s="7"/>
    </row>
    <row r="19" spans="1:5" ht="12" customHeight="1">
      <c r="A19" s="5" t="s">
        <v>27</v>
      </c>
      <c r="B19" s="9" t="s">
        <v>28</v>
      </c>
      <c r="C19" s="6"/>
      <c r="D19" s="7"/>
      <c r="E19" s="7"/>
    </row>
    <row r="20" spans="1:5" ht="12" customHeight="1">
      <c r="A20" s="5" t="s">
        <v>29</v>
      </c>
      <c r="B20" s="9" t="s">
        <v>30</v>
      </c>
      <c r="C20" s="6"/>
      <c r="D20" s="7">
        <v>14457.66</v>
      </c>
      <c r="E20" s="7"/>
    </row>
    <row r="21" spans="1:5" ht="12" customHeight="1">
      <c r="A21" s="5" t="s">
        <v>31</v>
      </c>
      <c r="B21" s="9" t="s">
        <v>32</v>
      </c>
      <c r="C21" s="6"/>
      <c r="D21" s="7">
        <v>-207242.01</v>
      </c>
      <c r="E21" s="7"/>
    </row>
    <row r="22" spans="1:5" ht="12" customHeight="1">
      <c r="A22" s="5" t="s">
        <v>12</v>
      </c>
      <c r="B22" s="96" t="s">
        <v>33</v>
      </c>
      <c r="C22" s="97"/>
      <c r="D22" s="98">
        <f>+D23+D35+D25+D30</f>
        <v>2547081.13</v>
      </c>
      <c r="E22" s="99">
        <f>+E23+E35</f>
        <v>0</v>
      </c>
    </row>
    <row r="23" spans="1:5" ht="12" customHeight="1">
      <c r="A23" s="5" t="s">
        <v>12</v>
      </c>
      <c r="B23" s="8" t="s">
        <v>34</v>
      </c>
      <c r="C23" s="6"/>
      <c r="D23" s="7"/>
      <c r="E23" s="7"/>
    </row>
    <row r="24" spans="1:5" ht="12" customHeight="1">
      <c r="A24" s="10" t="s">
        <v>35</v>
      </c>
      <c r="B24" s="8" t="s">
        <v>36</v>
      </c>
      <c r="C24" s="6"/>
      <c r="D24" s="7"/>
      <c r="E24" s="7"/>
    </row>
    <row r="25" spans="1:5" ht="12" customHeight="1">
      <c r="A25" s="10" t="s">
        <v>37</v>
      </c>
      <c r="B25" s="8" t="s">
        <v>38</v>
      </c>
      <c r="C25" s="6"/>
      <c r="D25" s="7">
        <v>2497081.13</v>
      </c>
      <c r="E25" s="7"/>
    </row>
    <row r="26" spans="1:5" ht="12" customHeight="1">
      <c r="A26" s="10" t="s">
        <v>39</v>
      </c>
      <c r="B26" s="8" t="s">
        <v>40</v>
      </c>
      <c r="C26" s="6"/>
      <c r="D26" s="7"/>
      <c r="E26" s="7"/>
    </row>
    <row r="27" spans="1:5" ht="12" customHeight="1">
      <c r="A27" s="10" t="s">
        <v>41</v>
      </c>
      <c r="B27" s="8" t="s">
        <v>42</v>
      </c>
      <c r="C27" s="6"/>
      <c r="D27" s="7"/>
      <c r="E27" s="7"/>
    </row>
    <row r="28" spans="1:5" ht="12" customHeight="1">
      <c r="A28" s="10" t="s">
        <v>43</v>
      </c>
      <c r="B28" s="8" t="s">
        <v>44</v>
      </c>
      <c r="C28" s="6"/>
      <c r="D28" s="7"/>
      <c r="E28" s="7"/>
    </row>
    <row r="29" spans="1:5" ht="12" customHeight="1">
      <c r="A29" s="10" t="s">
        <v>45</v>
      </c>
      <c r="B29" s="9" t="s">
        <v>46</v>
      </c>
      <c r="C29" s="6"/>
      <c r="D29" s="7"/>
      <c r="E29" s="7"/>
    </row>
    <row r="30" spans="1:5" ht="12" customHeight="1">
      <c r="A30" s="5" t="s">
        <v>47</v>
      </c>
      <c r="B30" s="8" t="s">
        <v>48</v>
      </c>
      <c r="C30" s="6"/>
      <c r="D30" s="7">
        <v>50000</v>
      </c>
      <c r="E30" s="7"/>
    </row>
    <row r="31" spans="1:5" ht="12" customHeight="1">
      <c r="A31" s="5" t="s">
        <v>49</v>
      </c>
      <c r="B31" s="8" t="s">
        <v>50</v>
      </c>
      <c r="C31" s="6"/>
      <c r="D31" s="7"/>
      <c r="E31" s="7"/>
    </row>
    <row r="32" spans="1:5" ht="12" customHeight="1">
      <c r="A32" s="10" t="s">
        <v>51</v>
      </c>
      <c r="B32" s="8" t="s">
        <v>52</v>
      </c>
      <c r="C32" s="6"/>
      <c r="D32" s="7"/>
      <c r="E32" s="7"/>
    </row>
    <row r="33" spans="1:5" ht="12" customHeight="1">
      <c r="A33" s="10" t="s">
        <v>53</v>
      </c>
      <c r="B33" s="8" t="s">
        <v>54</v>
      </c>
      <c r="C33" s="6"/>
      <c r="D33" s="7"/>
      <c r="E33" s="7"/>
    </row>
    <row r="34" spans="1:5" ht="12" customHeight="1">
      <c r="A34" s="10" t="s">
        <v>55</v>
      </c>
      <c r="B34" s="8" t="s">
        <v>56</v>
      </c>
      <c r="C34" s="6"/>
      <c r="D34" s="7"/>
      <c r="E34" s="7"/>
    </row>
    <row r="35" spans="1:5" ht="12" customHeight="1">
      <c r="A35" s="5" t="s">
        <v>12</v>
      </c>
      <c r="B35" s="9" t="s">
        <v>57</v>
      </c>
      <c r="C35" s="6"/>
      <c r="D35" s="7"/>
      <c r="E35" s="7"/>
    </row>
    <row r="36" spans="1:5" ht="12" customHeight="1">
      <c r="A36" s="10" t="s">
        <v>58</v>
      </c>
      <c r="B36" s="9" t="s">
        <v>59</v>
      </c>
      <c r="C36" s="6"/>
      <c r="D36" s="7"/>
      <c r="E36" s="7"/>
    </row>
    <row r="37" spans="1:5" ht="12" customHeight="1">
      <c r="A37" s="5" t="s">
        <v>60</v>
      </c>
      <c r="B37" s="9" t="s">
        <v>61</v>
      </c>
      <c r="C37" s="6"/>
      <c r="D37" s="7"/>
      <c r="E37" s="7"/>
    </row>
    <row r="38" spans="1:5" ht="12" customHeight="1">
      <c r="A38" s="5" t="s">
        <v>62</v>
      </c>
      <c r="B38" s="9" t="s">
        <v>63</v>
      </c>
      <c r="C38" s="6"/>
      <c r="D38" s="7"/>
      <c r="E38" s="7"/>
    </row>
    <row r="39" spans="1:5" ht="12" customHeight="1">
      <c r="A39" s="5" t="s">
        <v>12</v>
      </c>
      <c r="B39" s="96" t="s">
        <v>64</v>
      </c>
      <c r="C39" s="97"/>
      <c r="D39" s="98">
        <f>+D41</f>
        <v>4005123.53</v>
      </c>
      <c r="E39" s="99">
        <f>+E41</f>
        <v>0</v>
      </c>
    </row>
    <row r="40" spans="1:5" ht="12" customHeight="1">
      <c r="A40" s="5" t="s">
        <v>65</v>
      </c>
      <c r="B40" s="8" t="s">
        <v>66</v>
      </c>
      <c r="C40" s="6"/>
      <c r="D40" s="7"/>
      <c r="E40" s="7"/>
    </row>
    <row r="41" spans="1:5" ht="12" customHeight="1">
      <c r="A41" s="5" t="s">
        <v>67</v>
      </c>
      <c r="B41" s="8" t="s">
        <v>68</v>
      </c>
      <c r="C41" s="6"/>
      <c r="D41" s="7">
        <v>4005123.53</v>
      </c>
      <c r="E41" s="7"/>
    </row>
    <row r="42" spans="1:5" ht="12" customHeight="1">
      <c r="A42" s="5">
        <v>186</v>
      </c>
      <c r="B42" s="8" t="s">
        <v>69</v>
      </c>
      <c r="C42" s="6"/>
      <c r="D42" s="7"/>
      <c r="E42" s="7"/>
    </row>
    <row r="43" spans="1:5" ht="12" customHeight="1">
      <c r="A43" s="5" t="s">
        <v>12</v>
      </c>
      <c r="B43" s="96" t="s">
        <v>70</v>
      </c>
      <c r="C43" s="97"/>
      <c r="D43" s="98">
        <f>+D44+D45+D52</f>
        <v>942708.82</v>
      </c>
      <c r="E43" s="99">
        <f>+E44+E45</f>
        <v>0</v>
      </c>
    </row>
    <row r="44" spans="1:5" ht="12" customHeight="1">
      <c r="A44" s="5">
        <v>11</v>
      </c>
      <c r="B44" s="8" t="s">
        <v>71</v>
      </c>
      <c r="C44" s="6"/>
      <c r="D44" s="7">
        <v>36435.61</v>
      </c>
      <c r="E44" s="7"/>
    </row>
    <row r="45" spans="1:5" ht="12" customHeight="1">
      <c r="A45" s="5" t="s">
        <v>12</v>
      </c>
      <c r="B45" s="8" t="s">
        <v>72</v>
      </c>
      <c r="C45" s="6"/>
      <c r="D45" s="7">
        <f>+SUM(D46:D51)</f>
        <v>906273.21</v>
      </c>
      <c r="E45" s="7">
        <f>+E46+E47+E48+E49+E50+E51</f>
        <v>0</v>
      </c>
    </row>
    <row r="46" spans="1:5" ht="12" customHeight="1">
      <c r="A46" s="5">
        <v>12</v>
      </c>
      <c r="B46" s="8" t="s">
        <v>73</v>
      </c>
      <c r="C46" s="6"/>
      <c r="D46" s="7">
        <v>472934.63</v>
      </c>
      <c r="E46" s="7"/>
    </row>
    <row r="47" spans="1:5" ht="12" customHeight="1">
      <c r="A47" s="5">
        <v>13</v>
      </c>
      <c r="B47" s="8" t="s">
        <v>74</v>
      </c>
      <c r="C47" s="6"/>
      <c r="D47" s="7">
        <v>27216.44</v>
      </c>
      <c r="E47" s="7"/>
    </row>
    <row r="48" spans="1:5" ht="12" customHeight="1">
      <c r="A48" s="5">
        <v>14</v>
      </c>
      <c r="B48" s="8" t="s">
        <v>75</v>
      </c>
      <c r="C48" s="6"/>
      <c r="D48" s="7">
        <v>7734.11</v>
      </c>
      <c r="E48" s="7"/>
    </row>
    <row r="49" spans="1:5" ht="12" customHeight="1">
      <c r="A49" s="5">
        <v>15</v>
      </c>
      <c r="B49" s="8" t="s">
        <v>76</v>
      </c>
      <c r="C49" s="6"/>
      <c r="D49" s="7">
        <v>21237.53</v>
      </c>
      <c r="E49" s="7"/>
    </row>
    <row r="50" spans="1:5" ht="12" customHeight="1">
      <c r="A50" s="5">
        <v>16</v>
      </c>
      <c r="B50" s="8" t="s">
        <v>77</v>
      </c>
      <c r="C50" s="6"/>
      <c r="D50" s="7">
        <v>5155.56</v>
      </c>
      <c r="E50" s="7"/>
    </row>
    <row r="51" spans="1:5" ht="12" customHeight="1">
      <c r="A51" s="5">
        <v>17</v>
      </c>
      <c r="B51" s="8" t="s">
        <v>78</v>
      </c>
      <c r="C51" s="6"/>
      <c r="D51" s="7">
        <v>371994.94</v>
      </c>
      <c r="E51" s="7"/>
    </row>
    <row r="52" spans="1:5" ht="12" customHeight="1">
      <c r="A52" s="10" t="s">
        <v>79</v>
      </c>
      <c r="B52" s="8" t="s">
        <v>80</v>
      </c>
      <c r="C52" s="6"/>
      <c r="D52" s="7"/>
      <c r="E52" s="7"/>
    </row>
    <row r="53" spans="1:5" ht="12" customHeight="1">
      <c r="A53" s="10" t="s">
        <v>81</v>
      </c>
      <c r="B53" s="96" t="s">
        <v>82</v>
      </c>
      <c r="C53" s="97"/>
      <c r="D53" s="98">
        <v>748562.39</v>
      </c>
      <c r="E53" s="99"/>
    </row>
    <row r="54" spans="1:5" ht="12" customHeight="1">
      <c r="A54" s="5" t="s">
        <v>12</v>
      </c>
      <c r="B54" s="96" t="s">
        <v>83</v>
      </c>
      <c r="C54" s="97"/>
      <c r="D54" s="98">
        <f>+D55+D56</f>
        <v>1886297.76</v>
      </c>
      <c r="E54" s="99">
        <f>+E55+E56</f>
        <v>0</v>
      </c>
    </row>
    <row r="55" spans="1:5" ht="12" customHeight="1">
      <c r="A55" s="5">
        <v>192</v>
      </c>
      <c r="B55" s="8" t="s">
        <v>84</v>
      </c>
      <c r="C55" s="6"/>
      <c r="D55" s="7">
        <v>1623176.58</v>
      </c>
      <c r="E55" s="7"/>
    </row>
    <row r="56" spans="1:5" ht="12" customHeight="1">
      <c r="A56" s="10" t="s">
        <v>85</v>
      </c>
      <c r="B56" s="8" t="s">
        <v>86</v>
      </c>
      <c r="C56" s="6"/>
      <c r="D56" s="7">
        <v>263121.18</v>
      </c>
      <c r="E56" s="7"/>
    </row>
    <row r="57" spans="1:5" ht="12" customHeight="1">
      <c r="A57" s="5"/>
      <c r="B57" s="96" t="s">
        <v>87</v>
      </c>
      <c r="C57" s="97"/>
      <c r="D57" s="98">
        <v>119697.86</v>
      </c>
      <c r="E57" s="99"/>
    </row>
    <row r="58" spans="1:9" ht="12" customHeight="1">
      <c r="A58" s="5"/>
      <c r="B58" s="96" t="s">
        <v>88</v>
      </c>
      <c r="C58" s="97"/>
      <c r="D58" s="98">
        <f>+D11+D16+D22+D39+D43+D53+D54+D57</f>
        <v>10606690.01</v>
      </c>
      <c r="E58" s="99">
        <f>+E11+E16+E22+E39+E43+E53+E54+E57</f>
        <v>0</v>
      </c>
      <c r="G58" s="22"/>
      <c r="I58" s="22"/>
    </row>
    <row r="59" spans="1:9" ht="12" customHeight="1">
      <c r="A59" s="113" t="s">
        <v>89</v>
      </c>
      <c r="B59" s="113"/>
      <c r="C59" s="113"/>
      <c r="D59" s="113"/>
      <c r="E59" s="113"/>
      <c r="I59" s="22"/>
    </row>
    <row r="60" spans="1:5" ht="12" customHeight="1">
      <c r="A60" s="111" t="s">
        <v>6</v>
      </c>
      <c r="B60" s="111" t="s">
        <v>7</v>
      </c>
      <c r="C60" s="111" t="s">
        <v>8</v>
      </c>
      <c r="D60" s="111" t="s">
        <v>9</v>
      </c>
      <c r="E60" s="111"/>
    </row>
    <row r="61" spans="1:5" ht="12" customHeight="1">
      <c r="A61" s="111"/>
      <c r="B61" s="111"/>
      <c r="C61" s="111"/>
      <c r="D61" s="11" t="s">
        <v>10</v>
      </c>
      <c r="E61" s="11" t="s">
        <v>11</v>
      </c>
    </row>
    <row r="62" spans="1:5" ht="12" customHeight="1">
      <c r="A62" s="4">
        <v>1</v>
      </c>
      <c r="B62" s="4">
        <v>2</v>
      </c>
      <c r="C62" s="4">
        <v>3</v>
      </c>
      <c r="D62" s="4">
        <v>4</v>
      </c>
      <c r="E62" s="4">
        <v>5</v>
      </c>
    </row>
    <row r="63" spans="1:5" ht="12" customHeight="1">
      <c r="A63" s="4" t="s">
        <v>12</v>
      </c>
      <c r="B63" s="101" t="s">
        <v>90</v>
      </c>
      <c r="C63" s="97"/>
      <c r="D63" s="102">
        <f>+D64+D65</f>
        <v>6195000</v>
      </c>
      <c r="E63" s="97">
        <f>+E64+E65</f>
        <v>0</v>
      </c>
    </row>
    <row r="64" spans="1:5" ht="12" customHeight="1">
      <c r="A64" s="4">
        <v>900</v>
      </c>
      <c r="B64" s="8" t="s">
        <v>91</v>
      </c>
      <c r="C64" s="6"/>
      <c r="D64" s="7">
        <v>6195000</v>
      </c>
      <c r="E64" s="6"/>
    </row>
    <row r="65" spans="1:5" ht="12" customHeight="1">
      <c r="A65" s="4">
        <v>901</v>
      </c>
      <c r="B65" s="8" t="s">
        <v>92</v>
      </c>
      <c r="C65" s="6"/>
      <c r="D65" s="7"/>
      <c r="E65" s="6"/>
    </row>
    <row r="66" spans="1:5" ht="12" customHeight="1">
      <c r="A66" s="4" t="s">
        <v>12</v>
      </c>
      <c r="B66" s="101" t="s">
        <v>93</v>
      </c>
      <c r="C66" s="97"/>
      <c r="D66" s="102">
        <f>+D75</f>
        <v>-2886584.78</v>
      </c>
      <c r="E66" s="97">
        <f>+E67+E68+E73+E74+E75</f>
        <v>0</v>
      </c>
    </row>
    <row r="67" spans="1:5" ht="12" customHeight="1">
      <c r="A67" s="4">
        <v>910</v>
      </c>
      <c r="B67" s="8" t="s">
        <v>94</v>
      </c>
      <c r="C67" s="6"/>
      <c r="D67" s="7"/>
      <c r="E67" s="6"/>
    </row>
    <row r="68" spans="1:5" ht="12" customHeight="1">
      <c r="A68" s="4">
        <v>911</v>
      </c>
      <c r="B68" s="8" t="s">
        <v>95</v>
      </c>
      <c r="C68" s="6"/>
      <c r="D68" s="7"/>
      <c r="E68" s="6"/>
    </row>
    <row r="69" spans="1:5" ht="12" customHeight="1">
      <c r="A69" s="4" t="s">
        <v>12</v>
      </c>
      <c r="B69" s="8" t="s">
        <v>96</v>
      </c>
      <c r="C69" s="6"/>
      <c r="D69" s="7"/>
      <c r="E69" s="6"/>
    </row>
    <row r="70" spans="1:5" ht="12" customHeight="1">
      <c r="A70" s="4" t="s">
        <v>12</v>
      </c>
      <c r="B70" s="8" t="s">
        <v>97</v>
      </c>
      <c r="C70" s="6"/>
      <c r="D70" s="7"/>
      <c r="E70" s="6"/>
    </row>
    <row r="71" spans="1:5" ht="12" customHeight="1">
      <c r="A71" s="4" t="s">
        <v>12</v>
      </c>
      <c r="B71" s="8" t="s">
        <v>98</v>
      </c>
      <c r="C71" s="6"/>
      <c r="D71" s="7"/>
      <c r="E71" s="6"/>
    </row>
    <row r="72" spans="1:5" ht="12" customHeight="1">
      <c r="A72" s="4" t="s">
        <v>12</v>
      </c>
      <c r="B72" s="8" t="s">
        <v>99</v>
      </c>
      <c r="C72" s="6"/>
      <c r="D72" s="7"/>
      <c r="E72" s="6"/>
    </row>
    <row r="73" spans="1:5" ht="12" customHeight="1">
      <c r="A73" s="4">
        <v>919</v>
      </c>
      <c r="B73" s="8" t="s">
        <v>100</v>
      </c>
      <c r="C73" s="6"/>
      <c r="D73" s="7"/>
      <c r="E73" s="6"/>
    </row>
    <row r="74" spans="1:5" ht="12" customHeight="1">
      <c r="A74" s="4" t="s">
        <v>101</v>
      </c>
      <c r="B74" s="8" t="s">
        <v>102</v>
      </c>
      <c r="C74" s="6"/>
      <c r="D74" s="7"/>
      <c r="E74" s="6"/>
    </row>
    <row r="75" spans="1:5" ht="12" customHeight="1">
      <c r="A75" s="4" t="s">
        <v>12</v>
      </c>
      <c r="B75" s="8" t="s">
        <v>103</v>
      </c>
      <c r="C75" s="6"/>
      <c r="D75" s="7">
        <f>+D76+D77</f>
        <v>-2886584.78</v>
      </c>
      <c r="E75" s="6">
        <f>+E76+E77</f>
        <v>0</v>
      </c>
    </row>
    <row r="76" spans="1:5" ht="12" customHeight="1">
      <c r="A76" s="4" t="s">
        <v>104</v>
      </c>
      <c r="B76" s="8" t="s">
        <v>105</v>
      </c>
      <c r="C76" s="6"/>
      <c r="D76" s="7">
        <v>-2825661.94</v>
      </c>
      <c r="E76" s="6"/>
    </row>
    <row r="77" spans="1:5" ht="12" customHeight="1">
      <c r="A77" s="4" t="s">
        <v>106</v>
      </c>
      <c r="B77" s="8" t="s">
        <v>107</v>
      </c>
      <c r="C77" s="6"/>
      <c r="D77" s="7">
        <v>-60922.84</v>
      </c>
      <c r="E77" s="6"/>
    </row>
    <row r="78" spans="1:5" ht="12" customHeight="1">
      <c r="A78" s="4" t="s">
        <v>12</v>
      </c>
      <c r="B78" s="101" t="s">
        <v>108</v>
      </c>
      <c r="C78" s="97"/>
      <c r="D78" s="102">
        <f>+D79+D86+D91</f>
        <v>6358384.8500000015</v>
      </c>
      <c r="E78" s="97">
        <f>+E79+E86+E91</f>
        <v>0</v>
      </c>
    </row>
    <row r="79" spans="1:5" ht="12" customHeight="1">
      <c r="A79" s="4" t="s">
        <v>12</v>
      </c>
      <c r="B79" s="8" t="s">
        <v>109</v>
      </c>
      <c r="C79" s="6"/>
      <c r="D79" s="7">
        <f>+SUM(D80:D85)</f>
        <v>6358384.8500000015</v>
      </c>
      <c r="E79" s="6">
        <f>+E80+E81+E82+E83+E84+E85</f>
        <v>0</v>
      </c>
    </row>
    <row r="80" spans="1:5" ht="12" customHeight="1">
      <c r="A80" s="4">
        <v>980</v>
      </c>
      <c r="B80" s="8" t="s">
        <v>110</v>
      </c>
      <c r="C80" s="6"/>
      <c r="D80" s="7">
        <v>4417839.49</v>
      </c>
      <c r="E80" s="6"/>
    </row>
    <row r="81" spans="1:5" ht="12" customHeight="1">
      <c r="A81" s="4">
        <v>982</v>
      </c>
      <c r="B81" s="8" t="s">
        <v>111</v>
      </c>
      <c r="C81" s="6"/>
      <c r="D81" s="7">
        <v>736951.31</v>
      </c>
      <c r="E81" s="6"/>
    </row>
    <row r="82" spans="1:5" ht="12" customHeight="1">
      <c r="A82" s="4">
        <v>983</v>
      </c>
      <c r="B82" s="8" t="s">
        <v>112</v>
      </c>
      <c r="C82" s="6"/>
      <c r="D82" s="7">
        <v>880537.32</v>
      </c>
      <c r="E82" s="6"/>
    </row>
    <row r="83" spans="1:5" ht="12" customHeight="1">
      <c r="A83" s="4">
        <v>984</v>
      </c>
      <c r="B83" s="8" t="s">
        <v>113</v>
      </c>
      <c r="C83" s="6"/>
      <c r="D83" s="7"/>
      <c r="E83" s="6"/>
    </row>
    <row r="84" spans="1:5" ht="12" customHeight="1">
      <c r="A84" s="4">
        <v>985</v>
      </c>
      <c r="B84" s="8" t="s">
        <v>114</v>
      </c>
      <c r="C84" s="6"/>
      <c r="D84" s="7"/>
      <c r="E84" s="6"/>
    </row>
    <row r="85" spans="1:5" ht="12" customHeight="1">
      <c r="A85" s="12" t="s">
        <v>115</v>
      </c>
      <c r="B85" s="8" t="s">
        <v>116</v>
      </c>
      <c r="C85" s="6"/>
      <c r="D85" s="7">
        <v>323056.73</v>
      </c>
      <c r="E85" s="6"/>
    </row>
    <row r="86" spans="1:5" ht="12" customHeight="1">
      <c r="A86" s="4" t="s">
        <v>12</v>
      </c>
      <c r="B86" s="8" t="s">
        <v>117</v>
      </c>
      <c r="C86" s="6"/>
      <c r="D86" s="79">
        <f>+SUM(D87:D90)</f>
        <v>0</v>
      </c>
      <c r="E86" s="6"/>
    </row>
    <row r="87" spans="1:5" ht="12" customHeight="1">
      <c r="A87" s="4">
        <v>970</v>
      </c>
      <c r="B87" s="8" t="s">
        <v>118</v>
      </c>
      <c r="C87" s="6"/>
      <c r="D87" s="7"/>
      <c r="E87" s="6"/>
    </row>
    <row r="88" spans="1:5" ht="12" customHeight="1">
      <c r="A88" s="4">
        <v>971</v>
      </c>
      <c r="B88" s="9" t="s">
        <v>119</v>
      </c>
      <c r="C88" s="6"/>
      <c r="D88" s="7"/>
      <c r="E88" s="6"/>
    </row>
    <row r="89" spans="1:5" ht="12" customHeight="1">
      <c r="A89" s="4">
        <v>972.973</v>
      </c>
      <c r="B89" s="9" t="s">
        <v>120</v>
      </c>
      <c r="C89" s="6"/>
      <c r="D89" s="7"/>
      <c r="E89" s="6"/>
    </row>
    <row r="90" spans="1:5" ht="12" customHeight="1">
      <c r="A90" s="4">
        <v>974</v>
      </c>
      <c r="B90" s="8" t="s">
        <v>121</v>
      </c>
      <c r="C90" s="6"/>
      <c r="D90" s="7"/>
      <c r="E90" s="6"/>
    </row>
    <row r="91" spans="1:5" ht="12" customHeight="1">
      <c r="A91" s="4" t="s">
        <v>12</v>
      </c>
      <c r="B91" s="8" t="s">
        <v>122</v>
      </c>
      <c r="C91" s="6"/>
      <c r="D91" s="7">
        <f>+D92+D93</f>
        <v>0</v>
      </c>
      <c r="E91" s="6"/>
    </row>
    <row r="92" spans="1:5" ht="12" customHeight="1">
      <c r="A92" s="4">
        <v>960</v>
      </c>
      <c r="B92" s="8" t="s">
        <v>123</v>
      </c>
      <c r="C92" s="6"/>
      <c r="D92" s="7"/>
      <c r="E92" s="6"/>
    </row>
    <row r="93" spans="1:5" ht="12" customHeight="1">
      <c r="A93" s="13">
        <v>961962963967</v>
      </c>
      <c r="B93" s="8" t="s">
        <v>124</v>
      </c>
      <c r="C93" s="6"/>
      <c r="D93" s="7"/>
      <c r="E93" s="6"/>
    </row>
    <row r="94" spans="1:5" ht="12" customHeight="1">
      <c r="A94" s="4" t="s">
        <v>12</v>
      </c>
      <c r="B94" s="101" t="s">
        <v>125</v>
      </c>
      <c r="C94" s="97"/>
      <c r="D94" s="102">
        <f>+D95+D96+D97+D98+D99+D100+D101</f>
        <v>825347.7799999999</v>
      </c>
      <c r="E94" s="97">
        <f>+E95+E96+E97+E98+E99+E100+E101</f>
        <v>0</v>
      </c>
    </row>
    <row r="95" spans="1:5" ht="12" customHeight="1">
      <c r="A95" s="4">
        <v>22</v>
      </c>
      <c r="B95" s="76" t="s">
        <v>126</v>
      </c>
      <c r="C95" s="77"/>
      <c r="D95" s="78">
        <v>8237.44</v>
      </c>
      <c r="E95" s="77"/>
    </row>
    <row r="96" spans="1:5" ht="12" customHeight="1">
      <c r="A96" s="4">
        <v>23</v>
      </c>
      <c r="B96" s="76" t="s">
        <v>127</v>
      </c>
      <c r="C96" s="77"/>
      <c r="D96" s="78">
        <v>255892.18</v>
      </c>
      <c r="E96" s="77"/>
    </row>
    <row r="97" spans="1:5" ht="12" customHeight="1">
      <c r="A97" s="4">
        <v>24</v>
      </c>
      <c r="B97" s="76" t="s">
        <v>128</v>
      </c>
      <c r="C97" s="77"/>
      <c r="D97" s="78">
        <v>9061.05</v>
      </c>
      <c r="E97" s="77"/>
    </row>
    <row r="98" spans="1:5" ht="12" customHeight="1">
      <c r="A98" s="4">
        <v>25</v>
      </c>
      <c r="B98" s="76" t="s">
        <v>129</v>
      </c>
      <c r="C98" s="77"/>
      <c r="D98" s="78">
        <v>41610.74</v>
      </c>
      <c r="E98" s="77"/>
    </row>
    <row r="99" spans="1:5" ht="12" customHeight="1">
      <c r="A99" s="4">
        <v>26</v>
      </c>
      <c r="B99" s="76" t="s">
        <v>130</v>
      </c>
      <c r="C99" s="77"/>
      <c r="D99" s="78">
        <v>400619.24</v>
      </c>
      <c r="E99" s="77"/>
    </row>
    <row r="100" spans="1:5" ht="12" customHeight="1">
      <c r="A100" s="4">
        <v>21</v>
      </c>
      <c r="B100" s="76" t="s">
        <v>131</v>
      </c>
      <c r="C100" s="77"/>
      <c r="D100" s="78">
        <v>2215.67</v>
      </c>
      <c r="E100" s="77"/>
    </row>
    <row r="101" spans="1:5" ht="12" customHeight="1">
      <c r="A101" s="4" t="s">
        <v>132</v>
      </c>
      <c r="B101" s="76" t="s">
        <v>133</v>
      </c>
      <c r="C101" s="77"/>
      <c r="D101" s="78">
        <f>107716.19-4.73</f>
        <v>107711.46</v>
      </c>
      <c r="E101" s="77"/>
    </row>
    <row r="102" spans="1:5" ht="12" customHeight="1">
      <c r="A102" s="4" t="s">
        <v>12</v>
      </c>
      <c r="B102" s="101" t="s">
        <v>134</v>
      </c>
      <c r="C102" s="97"/>
      <c r="D102" s="102">
        <f>+D105</f>
        <v>9711.83</v>
      </c>
      <c r="E102" s="97">
        <f>+E103+E104+E105+E106</f>
        <v>0</v>
      </c>
    </row>
    <row r="103" spans="1:5" ht="12" customHeight="1">
      <c r="A103" s="4">
        <v>950.951</v>
      </c>
      <c r="B103" s="8" t="s">
        <v>135</v>
      </c>
      <c r="C103" s="6"/>
      <c r="D103" s="7"/>
      <c r="E103" s="6"/>
    </row>
    <row r="104" spans="1:5" ht="12" customHeight="1">
      <c r="A104" s="4">
        <v>954</v>
      </c>
      <c r="B104" s="8" t="s">
        <v>136</v>
      </c>
      <c r="C104" s="6"/>
      <c r="D104" s="7"/>
      <c r="E104" s="6"/>
    </row>
    <row r="105" spans="1:5" ht="12" customHeight="1">
      <c r="A105" s="4" t="s">
        <v>137</v>
      </c>
      <c r="B105" s="8" t="s">
        <v>138</v>
      </c>
      <c r="C105" s="6"/>
      <c r="D105" s="7">
        <v>9711.83</v>
      </c>
      <c r="E105" s="6"/>
    </row>
    <row r="106" spans="1:5" ht="12" customHeight="1">
      <c r="A106" s="4">
        <v>957</v>
      </c>
      <c r="B106" s="8" t="s">
        <v>139</v>
      </c>
      <c r="C106" s="6"/>
      <c r="D106" s="7"/>
      <c r="E106" s="6"/>
    </row>
    <row r="107" spans="1:5" ht="12" customHeight="1">
      <c r="A107" s="4">
        <v>969</v>
      </c>
      <c r="B107" s="101" t="s">
        <v>140</v>
      </c>
      <c r="C107" s="97"/>
      <c r="D107" s="102">
        <v>104830.33</v>
      </c>
      <c r="E107" s="97"/>
    </row>
    <row r="108" spans="1:7" ht="12" customHeight="1">
      <c r="A108" s="4" t="s">
        <v>12</v>
      </c>
      <c r="B108" s="101" t="s">
        <v>141</v>
      </c>
      <c r="C108" s="97"/>
      <c r="D108" s="102">
        <f>+D63+D66+D78+D94+D102+D107</f>
        <v>10606690.010000002</v>
      </c>
      <c r="E108" s="97">
        <f>+E63+E66+E78+E94+E102+E107</f>
        <v>0</v>
      </c>
      <c r="G108" s="22"/>
    </row>
    <row r="110" spans="1:2" ht="12.75">
      <c r="A110" s="112" t="s">
        <v>142</v>
      </c>
      <c r="B110" s="112"/>
    </row>
    <row r="111" spans="1:2" ht="12.75">
      <c r="A111" s="112" t="s">
        <v>143</v>
      </c>
      <c r="B111" s="112"/>
    </row>
    <row r="112" spans="1:2" ht="6" customHeight="1">
      <c r="A112" s="15"/>
      <c r="B112" s="16"/>
    </row>
    <row r="113" spans="1:2" ht="12.75">
      <c r="A113" s="112" t="s">
        <v>144</v>
      </c>
      <c r="B113" s="112"/>
    </row>
    <row r="114" spans="1:2" ht="12.75">
      <c r="A114" s="112" t="s">
        <v>354</v>
      </c>
      <c r="B114" s="112"/>
    </row>
  </sheetData>
  <sheetProtection/>
  <mergeCells count="20">
    <mergeCell ref="A113:B113"/>
    <mergeCell ref="A114:B114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5.28125" style="2" customWidth="1"/>
    <col min="2" max="2" width="59.57421875" style="2" customWidth="1"/>
    <col min="3" max="3" width="12.28125" style="2" customWidth="1"/>
    <col min="4" max="4" width="18.8515625" style="22" customWidth="1"/>
    <col min="5" max="5" width="18.00390625" style="22" customWidth="1"/>
    <col min="6" max="7" width="9.140625" style="2" customWidth="1"/>
    <col min="8" max="8" width="9.8515625" style="2" bestFit="1" customWidth="1"/>
    <col min="9" max="9" width="9.140625" style="2" customWidth="1"/>
    <col min="10" max="10" width="11.28125" style="2" bestFit="1" customWidth="1"/>
    <col min="11" max="16384" width="9.140625" style="2" customWidth="1"/>
  </cols>
  <sheetData>
    <row r="1" spans="1:5" ht="12.75">
      <c r="A1" s="109" t="s">
        <v>0</v>
      </c>
      <c r="B1" s="109"/>
      <c r="C1" s="37"/>
      <c r="D1" s="38"/>
      <c r="E1" s="38"/>
    </row>
    <row r="2" spans="1:5" ht="12.75">
      <c r="A2" s="109" t="s">
        <v>1</v>
      </c>
      <c r="B2" s="109"/>
      <c r="C2" s="37"/>
      <c r="D2" s="38"/>
      <c r="E2" s="38"/>
    </row>
    <row r="3" spans="1:5" ht="12.75">
      <c r="A3" s="109" t="s">
        <v>2</v>
      </c>
      <c r="B3" s="109"/>
      <c r="C3" s="37"/>
      <c r="D3" s="38"/>
      <c r="E3" s="38"/>
    </row>
    <row r="4" spans="1:5" ht="12.75">
      <c r="A4" s="109" t="s">
        <v>3</v>
      </c>
      <c r="B4" s="109"/>
      <c r="C4" s="37"/>
      <c r="D4" s="38"/>
      <c r="E4" s="38"/>
    </row>
    <row r="5" spans="1:5" ht="12.75">
      <c r="A5" s="115" t="s">
        <v>232</v>
      </c>
      <c r="B5" s="115"/>
      <c r="C5" s="115"/>
      <c r="D5" s="115"/>
      <c r="E5" s="115"/>
    </row>
    <row r="6" spans="1:5" ht="12.75">
      <c r="A6" s="114" t="s">
        <v>357</v>
      </c>
      <c r="B6" s="114"/>
      <c r="C6" s="114"/>
      <c r="D6" s="114"/>
      <c r="E6" s="114"/>
    </row>
    <row r="7" spans="1:5" ht="12.75">
      <c r="A7" s="116" t="s">
        <v>6</v>
      </c>
      <c r="B7" s="116"/>
      <c r="C7" s="116" t="s">
        <v>176</v>
      </c>
      <c r="D7" s="117" t="s">
        <v>177</v>
      </c>
      <c r="E7" s="117"/>
    </row>
    <row r="8" spans="1:5" ht="12.75">
      <c r="A8" s="116"/>
      <c r="B8" s="116"/>
      <c r="C8" s="116"/>
      <c r="D8" s="20" t="s">
        <v>10</v>
      </c>
      <c r="E8" s="20" t="s">
        <v>11</v>
      </c>
    </row>
    <row r="9" spans="1:5" ht="12" customHeight="1">
      <c r="A9" s="23">
        <v>1</v>
      </c>
      <c r="B9" s="23">
        <v>2</v>
      </c>
      <c r="C9" s="24">
        <v>3</v>
      </c>
      <c r="D9" s="71">
        <v>4</v>
      </c>
      <c r="E9" s="71">
        <v>5</v>
      </c>
    </row>
    <row r="10" spans="1:5" ht="12" customHeight="1">
      <c r="A10" s="25"/>
      <c r="B10" s="35" t="s">
        <v>233</v>
      </c>
      <c r="C10" s="72"/>
      <c r="D10" s="73">
        <f>+D11+D20</f>
        <v>5359157.709999999</v>
      </c>
      <c r="E10" s="73">
        <f>+E11+E20</f>
        <v>0</v>
      </c>
    </row>
    <row r="11" spans="1:5" ht="12" customHeight="1">
      <c r="A11" s="25"/>
      <c r="B11" s="35" t="s">
        <v>234</v>
      </c>
      <c r="C11" s="72"/>
      <c r="D11" s="73">
        <f>+D12+D13+D14+D15+D16+D17+D18+D19</f>
        <v>5200237.709999999</v>
      </c>
      <c r="E11" s="73">
        <f>+E12+E13+E14+E15+E16+E17+E18+E19</f>
        <v>0</v>
      </c>
    </row>
    <row r="12" spans="1:5" ht="12" customHeight="1">
      <c r="A12" s="25">
        <v>750</v>
      </c>
      <c r="B12" s="19" t="s">
        <v>235</v>
      </c>
      <c r="C12" s="18"/>
      <c r="D12" s="21">
        <v>6682211.64</v>
      </c>
      <c r="E12" s="21"/>
    </row>
    <row r="13" spans="1:5" ht="12" customHeight="1">
      <c r="A13" s="25">
        <v>752</v>
      </c>
      <c r="B13" s="19" t="s">
        <v>236</v>
      </c>
      <c r="C13" s="18"/>
      <c r="D13" s="21">
        <v>3986.67</v>
      </c>
      <c r="E13" s="21"/>
    </row>
    <row r="14" spans="1:5" ht="12" customHeight="1">
      <c r="A14" s="25">
        <v>753</v>
      </c>
      <c r="B14" s="19" t="s">
        <v>237</v>
      </c>
      <c r="C14" s="18"/>
      <c r="D14" s="21"/>
      <c r="E14" s="21"/>
    </row>
    <row r="15" spans="1:5" ht="12" customHeight="1">
      <c r="A15" s="25">
        <v>754</v>
      </c>
      <c r="B15" s="19" t="s">
        <v>238</v>
      </c>
      <c r="C15" s="18"/>
      <c r="D15" s="21"/>
      <c r="E15" s="21"/>
    </row>
    <row r="16" spans="1:5" ht="12" customHeight="1">
      <c r="A16" s="25">
        <v>755</v>
      </c>
      <c r="B16" s="19" t="s">
        <v>239</v>
      </c>
      <c r="C16" s="18"/>
      <c r="D16" s="21">
        <v>-1030489.5</v>
      </c>
      <c r="E16" s="21"/>
    </row>
    <row r="17" spans="1:5" ht="12" customHeight="1">
      <c r="A17" s="25">
        <v>756</v>
      </c>
      <c r="B17" s="19" t="s">
        <v>240</v>
      </c>
      <c r="C17" s="18"/>
      <c r="D17" s="21">
        <v>-536411.97</v>
      </c>
      <c r="E17" s="21"/>
    </row>
    <row r="18" spans="1:5" ht="12" customHeight="1">
      <c r="A18" s="25">
        <v>757</v>
      </c>
      <c r="B18" s="19" t="s">
        <v>241</v>
      </c>
      <c r="C18" s="18"/>
      <c r="D18" s="21">
        <v>3135.77</v>
      </c>
      <c r="E18" s="21"/>
    </row>
    <row r="19" spans="1:5" ht="12" customHeight="1">
      <c r="A19" s="25">
        <v>758</v>
      </c>
      <c r="B19" s="19" t="s">
        <v>242</v>
      </c>
      <c r="C19" s="18"/>
      <c r="D19" s="21">
        <v>77805.1</v>
      </c>
      <c r="E19" s="21"/>
    </row>
    <row r="20" spans="1:5" ht="12" customHeight="1">
      <c r="A20" s="25"/>
      <c r="B20" s="35" t="s">
        <v>243</v>
      </c>
      <c r="C20" s="72"/>
      <c r="D20" s="73">
        <f>+D21+D24</f>
        <v>158920</v>
      </c>
      <c r="E20" s="73">
        <f>+E21+E24</f>
        <v>0</v>
      </c>
    </row>
    <row r="21" spans="1:5" ht="12" customHeight="1">
      <c r="A21" s="25">
        <v>760</v>
      </c>
      <c r="B21" s="19" t="s">
        <v>244</v>
      </c>
      <c r="C21" s="18"/>
      <c r="D21" s="21">
        <v>158920</v>
      </c>
      <c r="E21" s="21"/>
    </row>
    <row r="22" spans="1:5" ht="12" customHeight="1">
      <c r="A22" s="25">
        <v>764</v>
      </c>
      <c r="B22" s="19" t="s">
        <v>245</v>
      </c>
      <c r="C22" s="18"/>
      <c r="D22" s="21"/>
      <c r="E22" s="21"/>
    </row>
    <row r="23" spans="1:5" ht="12" customHeight="1">
      <c r="A23" s="25">
        <v>768</v>
      </c>
      <c r="B23" s="19" t="s">
        <v>246</v>
      </c>
      <c r="C23" s="18"/>
      <c r="D23" s="21"/>
      <c r="E23" s="21"/>
    </row>
    <row r="24" spans="1:5" ht="12" customHeight="1">
      <c r="A24" s="25">
        <v>769</v>
      </c>
      <c r="B24" s="19" t="s">
        <v>247</v>
      </c>
      <c r="C24" s="18"/>
      <c r="D24" s="21"/>
      <c r="E24" s="21"/>
    </row>
    <row r="25" spans="1:5" ht="12" customHeight="1">
      <c r="A25" s="25"/>
      <c r="B25" s="35" t="s">
        <v>248</v>
      </c>
      <c r="C25" s="72"/>
      <c r="D25" s="73">
        <f>+D26+D37+D43</f>
        <v>2612462.47815172</v>
      </c>
      <c r="E25" s="73">
        <f>+E26+E37+E43</f>
        <v>0</v>
      </c>
    </row>
    <row r="26" spans="1:5" ht="12" customHeight="1">
      <c r="A26" s="25"/>
      <c r="B26" s="35" t="s">
        <v>249</v>
      </c>
      <c r="C26" s="72"/>
      <c r="D26" s="73">
        <f>+D27+D28+D29+D31+D30+D32+D33+D34+D35</f>
        <v>2163380.0281517203</v>
      </c>
      <c r="E26" s="73">
        <f>+E27+E28+E29+E31+E30+E32+E33+E34+E35</f>
        <v>0</v>
      </c>
    </row>
    <row r="27" spans="1:5" ht="12" customHeight="1">
      <c r="A27" s="25">
        <v>400</v>
      </c>
      <c r="B27" s="19" t="s">
        <v>250</v>
      </c>
      <c r="C27" s="18"/>
      <c r="D27" s="21">
        <v>2260340.67</v>
      </c>
      <c r="E27" s="21"/>
    </row>
    <row r="28" spans="1:5" ht="12" customHeight="1">
      <c r="A28" s="25"/>
      <c r="B28" s="19" t="s">
        <v>251</v>
      </c>
      <c r="C28" s="18"/>
      <c r="D28" s="21">
        <v>114788.36815171999</v>
      </c>
      <c r="E28" s="21"/>
    </row>
    <row r="29" spans="1:5" ht="12" customHeight="1">
      <c r="A29" s="25">
        <v>402</v>
      </c>
      <c r="B29" s="19" t="s">
        <v>252</v>
      </c>
      <c r="C29" s="18"/>
      <c r="D29" s="21">
        <v>-256.97</v>
      </c>
      <c r="E29" s="21"/>
    </row>
    <row r="30" spans="1:5" ht="12" customHeight="1">
      <c r="A30" s="25">
        <v>403</v>
      </c>
      <c r="B30" s="19" t="s">
        <v>253</v>
      </c>
      <c r="C30" s="18"/>
      <c r="D30" s="21"/>
      <c r="E30" s="21"/>
    </row>
    <row r="31" spans="1:5" ht="12" customHeight="1">
      <c r="A31" s="25">
        <v>404</v>
      </c>
      <c r="B31" s="19" t="s">
        <v>254</v>
      </c>
      <c r="C31" s="18"/>
      <c r="D31" s="21">
        <v>-281042.7</v>
      </c>
      <c r="E31" s="21"/>
    </row>
    <row r="32" spans="1:5" ht="12" customHeight="1">
      <c r="A32" s="25">
        <v>405</v>
      </c>
      <c r="B32" s="19" t="s">
        <v>255</v>
      </c>
      <c r="C32" s="18"/>
      <c r="D32" s="21">
        <v>96999.4</v>
      </c>
      <c r="E32" s="21"/>
    </row>
    <row r="33" spans="1:5" ht="12" customHeight="1">
      <c r="A33" s="25">
        <v>406</v>
      </c>
      <c r="B33" s="19" t="s">
        <v>256</v>
      </c>
      <c r="C33" s="18"/>
      <c r="D33" s="21">
        <v>-28665.03</v>
      </c>
      <c r="E33" s="21"/>
    </row>
    <row r="34" spans="1:5" ht="12" customHeight="1">
      <c r="A34" s="25">
        <v>407</v>
      </c>
      <c r="B34" s="19" t="s">
        <v>257</v>
      </c>
      <c r="C34" s="18"/>
      <c r="D34" s="21">
        <v>3866.29</v>
      </c>
      <c r="E34" s="21"/>
    </row>
    <row r="35" spans="1:5" ht="12" customHeight="1">
      <c r="A35" s="25">
        <v>408</v>
      </c>
      <c r="B35" s="19" t="s">
        <v>258</v>
      </c>
      <c r="C35" s="18"/>
      <c r="D35" s="21">
        <v>-2650</v>
      </c>
      <c r="E35" s="21"/>
    </row>
    <row r="36" spans="1:5" ht="12" customHeight="1">
      <c r="A36" s="25">
        <v>409</v>
      </c>
      <c r="B36" s="19" t="s">
        <v>259</v>
      </c>
      <c r="C36" s="18"/>
      <c r="D36" s="21"/>
      <c r="E36" s="21"/>
    </row>
    <row r="37" spans="1:5" ht="12" customHeight="1">
      <c r="A37" s="25"/>
      <c r="B37" s="35" t="s">
        <v>260</v>
      </c>
      <c r="C37" s="103"/>
      <c r="D37" s="104">
        <f>+SUM(D38:D42)</f>
        <v>-23910.93</v>
      </c>
      <c r="E37" s="104">
        <f>+E40</f>
        <v>0</v>
      </c>
    </row>
    <row r="38" spans="1:5" ht="12" customHeight="1">
      <c r="A38" s="25" t="s">
        <v>261</v>
      </c>
      <c r="B38" s="19" t="s">
        <v>262</v>
      </c>
      <c r="C38" s="18"/>
      <c r="D38" s="21"/>
      <c r="E38" s="21"/>
    </row>
    <row r="39" spans="1:5" ht="12" customHeight="1">
      <c r="A39" s="25" t="s">
        <v>263</v>
      </c>
      <c r="B39" s="19" t="s">
        <v>264</v>
      </c>
      <c r="C39" s="18"/>
      <c r="D39" s="21"/>
      <c r="E39" s="21"/>
    </row>
    <row r="40" spans="1:5" ht="12" customHeight="1">
      <c r="A40" s="25">
        <v>415</v>
      </c>
      <c r="B40" s="19" t="s">
        <v>265</v>
      </c>
      <c r="C40" s="18"/>
      <c r="D40" s="21">
        <v>-23910.93</v>
      </c>
      <c r="E40" s="21"/>
    </row>
    <row r="41" spans="1:5" ht="12" customHeight="1">
      <c r="A41" s="25">
        <v>416.417</v>
      </c>
      <c r="B41" s="19" t="s">
        <v>266</v>
      </c>
      <c r="C41" s="18"/>
      <c r="D41" s="21"/>
      <c r="E41" s="21"/>
    </row>
    <row r="42" spans="1:5" ht="12" customHeight="1">
      <c r="A42" s="25">
        <v>418.419</v>
      </c>
      <c r="B42" s="19" t="s">
        <v>267</v>
      </c>
      <c r="C42" s="18"/>
      <c r="D42" s="21"/>
      <c r="E42" s="21"/>
    </row>
    <row r="43" spans="1:5" ht="12" customHeight="1">
      <c r="A43" s="25"/>
      <c r="B43" s="36" t="s">
        <v>268</v>
      </c>
      <c r="C43" s="90"/>
      <c r="D43" s="91">
        <f>+SUM(D44:D52)</f>
        <v>472993.38</v>
      </c>
      <c r="E43" s="104">
        <f>+E44+E45+E46+E47+E48+E49+E50+E52</f>
        <v>0</v>
      </c>
    </row>
    <row r="44" spans="1:5" ht="12" customHeight="1">
      <c r="A44" s="25">
        <v>420</v>
      </c>
      <c r="B44" s="19" t="s">
        <v>269</v>
      </c>
      <c r="C44" s="18"/>
      <c r="D44" s="21">
        <v>98875.24</v>
      </c>
      <c r="E44" s="21"/>
    </row>
    <row r="45" spans="1:5" ht="12" customHeight="1">
      <c r="A45" s="25">
        <v>421</v>
      </c>
      <c r="B45" s="19" t="s">
        <v>270</v>
      </c>
      <c r="C45" s="18"/>
      <c r="D45" s="21"/>
      <c r="E45" s="21"/>
    </row>
    <row r="46" spans="1:5" ht="12" customHeight="1">
      <c r="A46" s="25">
        <v>422</v>
      </c>
      <c r="B46" s="19" t="s">
        <v>271</v>
      </c>
      <c r="C46" s="18"/>
      <c r="D46" s="21"/>
      <c r="E46" s="21"/>
    </row>
    <row r="47" spans="1:5" ht="12" customHeight="1">
      <c r="A47" s="25">
        <v>423</v>
      </c>
      <c r="B47" s="19" t="s">
        <v>272</v>
      </c>
      <c r="C47" s="18"/>
      <c r="D47" s="21">
        <v>57856.53</v>
      </c>
      <c r="E47" s="21"/>
    </row>
    <row r="48" spans="1:5" ht="12" customHeight="1">
      <c r="A48" s="25">
        <v>424</v>
      </c>
      <c r="B48" s="19" t="s">
        <v>273</v>
      </c>
      <c r="C48" s="18"/>
      <c r="D48" s="21">
        <v>80095.56</v>
      </c>
      <c r="E48" s="21"/>
    </row>
    <row r="49" spans="1:5" ht="12" customHeight="1">
      <c r="A49" s="25">
        <v>429</v>
      </c>
      <c r="B49" s="19" t="s">
        <v>274</v>
      </c>
      <c r="C49" s="18"/>
      <c r="D49" s="21">
        <f>234733.84+1432.21</f>
        <v>236166.05</v>
      </c>
      <c r="E49" s="21"/>
    </row>
    <row r="50" spans="1:5" ht="12" customHeight="1">
      <c r="A50" s="25">
        <v>460</v>
      </c>
      <c r="B50" s="19" t="s">
        <v>275</v>
      </c>
      <c r="C50" s="18"/>
      <c r="D50" s="21"/>
      <c r="E50" s="21"/>
    </row>
    <row r="51" spans="1:5" ht="12" customHeight="1">
      <c r="A51" s="25">
        <v>463</v>
      </c>
      <c r="B51" s="19" t="s">
        <v>276</v>
      </c>
      <c r="C51" s="18"/>
      <c r="D51" s="21"/>
      <c r="E51" s="21"/>
    </row>
    <row r="52" spans="1:5" ht="12" customHeight="1">
      <c r="A52" s="25">
        <v>462.469</v>
      </c>
      <c r="B52" s="19" t="s">
        <v>277</v>
      </c>
      <c r="C52" s="18"/>
      <c r="D52" s="21"/>
      <c r="E52" s="21"/>
    </row>
    <row r="53" spans="1:5" ht="12" customHeight="1">
      <c r="A53" s="25"/>
      <c r="B53" s="35" t="s">
        <v>278</v>
      </c>
      <c r="C53" s="72"/>
      <c r="D53" s="73">
        <f>+D10-D25</f>
        <v>2746695.231848279</v>
      </c>
      <c r="E53" s="73">
        <f>+E10-E25</f>
        <v>0</v>
      </c>
    </row>
    <row r="54" spans="1:5" ht="12" customHeight="1">
      <c r="A54" s="25"/>
      <c r="B54" s="35" t="s">
        <v>279</v>
      </c>
      <c r="C54" s="72"/>
      <c r="D54" s="73">
        <f>+D55+D56+D57+D58+D62+D67+D74-D75</f>
        <v>3036566.6047962806</v>
      </c>
      <c r="E54" s="73">
        <f>+E55+E56+E57+E58+E62+E67+E74+E75</f>
        <v>0</v>
      </c>
    </row>
    <row r="55" spans="1:5" ht="12" customHeight="1">
      <c r="A55" s="25"/>
      <c r="B55" s="35" t="s">
        <v>280</v>
      </c>
      <c r="C55" s="72"/>
      <c r="D55" s="73">
        <v>2603230.7057904005</v>
      </c>
      <c r="E55" s="73"/>
    </row>
    <row r="56" spans="1:5" ht="12" customHeight="1">
      <c r="A56" s="25"/>
      <c r="B56" s="35" t="s">
        <v>281</v>
      </c>
      <c r="C56" s="72"/>
      <c r="D56" s="73">
        <v>0</v>
      </c>
      <c r="E56" s="73"/>
    </row>
    <row r="57" spans="1:5" ht="12" customHeight="1">
      <c r="A57" s="25"/>
      <c r="B57" s="35" t="s">
        <v>282</v>
      </c>
      <c r="C57" s="72"/>
      <c r="D57" s="73">
        <v>82358.88999999998</v>
      </c>
      <c r="E57" s="73"/>
    </row>
    <row r="58" spans="1:5" ht="12" customHeight="1">
      <c r="A58" s="24"/>
      <c r="B58" s="35" t="s">
        <v>283</v>
      </c>
      <c r="C58" s="72"/>
      <c r="D58" s="73">
        <f>+D59+D60+D61</f>
        <v>393497.20578388</v>
      </c>
      <c r="E58" s="73">
        <f>+E59+E60+E61</f>
        <v>0</v>
      </c>
    </row>
    <row r="59" spans="1:5" ht="12" customHeight="1">
      <c r="A59" s="25"/>
      <c r="B59" s="19" t="s">
        <v>284</v>
      </c>
      <c r="C59" s="18"/>
      <c r="D59" s="21">
        <v>223247.528548</v>
      </c>
      <c r="E59" s="21"/>
    </row>
    <row r="60" spans="1:5" ht="12" customHeight="1">
      <c r="A60" s="25"/>
      <c r="B60" s="19" t="s">
        <v>285</v>
      </c>
      <c r="C60" s="18"/>
      <c r="D60" s="21">
        <v>160262.44767588002</v>
      </c>
      <c r="E60" s="21"/>
    </row>
    <row r="61" spans="1:5" ht="12" customHeight="1">
      <c r="A61" s="25"/>
      <c r="B61" s="19" t="s">
        <v>286</v>
      </c>
      <c r="C61" s="18"/>
      <c r="D61" s="21">
        <v>9987.22956</v>
      </c>
      <c r="E61" s="21"/>
    </row>
    <row r="62" spans="1:5" ht="12" customHeight="1">
      <c r="A62" s="24"/>
      <c r="B62" s="35" t="s">
        <v>287</v>
      </c>
      <c r="C62" s="72"/>
      <c r="D62" s="73">
        <f>+D63+D64+D65+D66</f>
        <v>34491.832303999996</v>
      </c>
      <c r="E62" s="73">
        <f>+E63+E64+E65+E66</f>
        <v>0</v>
      </c>
    </row>
    <row r="63" spans="1:5" ht="12" customHeight="1">
      <c r="A63" s="25"/>
      <c r="B63" s="34" t="s">
        <v>288</v>
      </c>
      <c r="C63" s="32"/>
      <c r="D63" s="33">
        <v>2510.81</v>
      </c>
      <c r="E63" s="33"/>
    </row>
    <row r="64" spans="1:5" ht="12" customHeight="1">
      <c r="A64" s="25"/>
      <c r="B64" s="19" t="s">
        <v>289</v>
      </c>
      <c r="C64" s="18"/>
      <c r="D64" s="21">
        <v>7950.422304</v>
      </c>
      <c r="E64" s="21"/>
    </row>
    <row r="65" spans="1:5" ht="12" customHeight="1">
      <c r="A65" s="25"/>
      <c r="B65" s="19" t="s">
        <v>290</v>
      </c>
      <c r="C65" s="18"/>
      <c r="D65" s="21">
        <v>7964.710000000001</v>
      </c>
      <c r="E65" s="21"/>
    </row>
    <row r="66" spans="1:5" ht="12" customHeight="1">
      <c r="A66" s="25"/>
      <c r="B66" s="19" t="s">
        <v>291</v>
      </c>
      <c r="C66" s="18"/>
      <c r="D66" s="21">
        <v>16065.89</v>
      </c>
      <c r="E66" s="21"/>
    </row>
    <row r="67" spans="1:5" ht="12" customHeight="1">
      <c r="A67" s="24"/>
      <c r="B67" s="36" t="s">
        <v>292</v>
      </c>
      <c r="C67" s="74"/>
      <c r="D67" s="75">
        <f>+D68+D69+D70+D71+D72+D73</f>
        <v>207564.310918</v>
      </c>
      <c r="E67" s="75">
        <f>+E68+E69+E70+E71+E72+E73</f>
        <v>0</v>
      </c>
    </row>
    <row r="68" spans="1:5" ht="12" customHeight="1">
      <c r="A68" s="25"/>
      <c r="B68" s="19" t="s">
        <v>293</v>
      </c>
      <c r="C68" s="18"/>
      <c r="D68" s="21">
        <v>53782.27639199999</v>
      </c>
      <c r="E68" s="21"/>
    </row>
    <row r="69" spans="1:5" ht="12" customHeight="1">
      <c r="A69" s="25"/>
      <c r="B69" s="19" t="s">
        <v>294</v>
      </c>
      <c r="C69" s="18"/>
      <c r="D69" s="21">
        <v>44372.964526</v>
      </c>
      <c r="E69" s="21"/>
    </row>
    <row r="70" spans="1:5" ht="12" customHeight="1">
      <c r="A70" s="25"/>
      <c r="B70" s="19" t="s">
        <v>295</v>
      </c>
      <c r="C70" s="18"/>
      <c r="D70" s="21">
        <v>28100.52</v>
      </c>
      <c r="E70" s="21"/>
    </row>
    <row r="71" spans="1:5" ht="12" customHeight="1">
      <c r="A71" s="25"/>
      <c r="B71" s="19" t="s">
        <v>296</v>
      </c>
      <c r="C71" s="18"/>
      <c r="D71" s="21">
        <v>8120.22</v>
      </c>
      <c r="E71" s="21"/>
    </row>
    <row r="72" spans="1:5" ht="12" customHeight="1">
      <c r="A72" s="25"/>
      <c r="B72" s="19" t="s">
        <v>297</v>
      </c>
      <c r="C72" s="18"/>
      <c r="D72" s="21"/>
      <c r="E72" s="21"/>
    </row>
    <row r="73" spans="1:5" ht="12" customHeight="1">
      <c r="A73" s="25"/>
      <c r="B73" s="19" t="s">
        <v>298</v>
      </c>
      <c r="C73" s="18"/>
      <c r="D73" s="21">
        <v>73188.33</v>
      </c>
      <c r="E73" s="21"/>
    </row>
    <row r="74" spans="1:8" ht="12" customHeight="1">
      <c r="A74" s="25"/>
      <c r="B74" s="36" t="s">
        <v>299</v>
      </c>
      <c r="C74" s="74"/>
      <c r="D74" s="75">
        <v>38939.68</v>
      </c>
      <c r="E74" s="75"/>
      <c r="H74" s="22"/>
    </row>
    <row r="75" spans="1:8" ht="12" customHeight="1">
      <c r="A75" s="25">
        <v>706</v>
      </c>
      <c r="B75" s="36" t="s">
        <v>300</v>
      </c>
      <c r="C75" s="74"/>
      <c r="D75" s="75">
        <v>323516.02</v>
      </c>
      <c r="E75" s="75"/>
      <c r="H75" s="22"/>
    </row>
    <row r="76" spans="1:5" ht="12" customHeight="1">
      <c r="A76" s="25"/>
      <c r="B76" s="36" t="s">
        <v>301</v>
      </c>
      <c r="C76" s="74"/>
      <c r="D76" s="75">
        <f>+D53-D54</f>
        <v>-289871.3729480016</v>
      </c>
      <c r="E76" s="75">
        <f>+E53-E54</f>
        <v>0</v>
      </c>
    </row>
    <row r="77" spans="1:5" ht="12" customHeight="1">
      <c r="A77" s="25"/>
      <c r="B77" s="36" t="s">
        <v>302</v>
      </c>
      <c r="C77" s="74"/>
      <c r="D77" s="75">
        <f>+D92+D109</f>
        <v>228948.53</v>
      </c>
      <c r="E77" s="75">
        <f>+E92+E109</f>
        <v>0</v>
      </c>
    </row>
    <row r="78" spans="1:5" ht="12" customHeight="1">
      <c r="A78" s="25"/>
      <c r="B78" s="36" t="s">
        <v>303</v>
      </c>
      <c r="C78" s="74"/>
      <c r="D78" s="75">
        <f>+D79+D84</f>
        <v>234996.6</v>
      </c>
      <c r="E78" s="75">
        <f>+E79</f>
        <v>0</v>
      </c>
    </row>
    <row r="79" spans="1:5" ht="12" customHeight="1">
      <c r="A79" s="25">
        <v>770</v>
      </c>
      <c r="B79" s="19" t="s">
        <v>304</v>
      </c>
      <c r="C79" s="18"/>
      <c r="D79" s="21">
        <v>220472.85</v>
      </c>
      <c r="E79" s="21"/>
    </row>
    <row r="80" spans="1:5" ht="12" customHeight="1">
      <c r="A80" s="25">
        <v>771</v>
      </c>
      <c r="B80" s="19" t="s">
        <v>305</v>
      </c>
      <c r="C80" s="18"/>
      <c r="D80" s="21"/>
      <c r="E80" s="21"/>
    </row>
    <row r="81" spans="1:5" ht="12" customHeight="1">
      <c r="A81" s="25">
        <v>772</v>
      </c>
      <c r="B81" s="19" t="s">
        <v>306</v>
      </c>
      <c r="C81" s="18"/>
      <c r="D81" s="21"/>
      <c r="E81" s="21"/>
    </row>
    <row r="82" spans="1:5" ht="12" customHeight="1">
      <c r="A82" s="25">
        <v>774</v>
      </c>
      <c r="B82" s="19" t="s">
        <v>307</v>
      </c>
      <c r="C82" s="18"/>
      <c r="D82" s="21"/>
      <c r="E82" s="21"/>
    </row>
    <row r="83" spans="1:5" ht="12" customHeight="1">
      <c r="A83" s="25">
        <v>775</v>
      </c>
      <c r="B83" s="19" t="s">
        <v>308</v>
      </c>
      <c r="C83" s="18"/>
      <c r="D83" s="21"/>
      <c r="E83" s="21"/>
    </row>
    <row r="84" spans="1:5" ht="12" customHeight="1">
      <c r="A84" s="26" t="s">
        <v>309</v>
      </c>
      <c r="B84" s="19" t="s">
        <v>310</v>
      </c>
      <c r="C84" s="18"/>
      <c r="D84" s="21">
        <v>14523.75</v>
      </c>
      <c r="E84" s="21"/>
    </row>
    <row r="85" spans="1:5" ht="12" customHeight="1">
      <c r="A85" s="25"/>
      <c r="B85" s="36" t="s">
        <v>311</v>
      </c>
      <c r="C85" s="74"/>
      <c r="D85" s="75">
        <f>+D90</f>
        <v>6048.07</v>
      </c>
      <c r="E85" s="75">
        <f>+E90</f>
        <v>0</v>
      </c>
    </row>
    <row r="86" spans="1:5" ht="12" customHeight="1">
      <c r="A86" s="25">
        <v>730</v>
      </c>
      <c r="B86" s="19" t="s">
        <v>312</v>
      </c>
      <c r="C86" s="18"/>
      <c r="D86" s="21"/>
      <c r="E86" s="21"/>
    </row>
    <row r="87" spans="1:5" ht="12" customHeight="1">
      <c r="A87" s="25">
        <v>732</v>
      </c>
      <c r="B87" s="19" t="s">
        <v>313</v>
      </c>
      <c r="C87" s="18"/>
      <c r="D87" s="21"/>
      <c r="E87" s="21"/>
    </row>
    <row r="88" spans="1:5" ht="12" customHeight="1">
      <c r="A88" s="25">
        <v>734</v>
      </c>
      <c r="B88" s="19" t="s">
        <v>314</v>
      </c>
      <c r="C88" s="18"/>
      <c r="D88" s="21"/>
      <c r="E88" s="21"/>
    </row>
    <row r="89" spans="1:5" ht="12" customHeight="1">
      <c r="A89" s="25">
        <v>735</v>
      </c>
      <c r="B89" s="19" t="s">
        <v>315</v>
      </c>
      <c r="C89" s="18"/>
      <c r="D89" s="21"/>
      <c r="E89" s="21"/>
    </row>
    <row r="90" spans="1:5" ht="12" customHeight="1">
      <c r="A90" s="26" t="s">
        <v>316</v>
      </c>
      <c r="B90" s="19" t="s">
        <v>317</v>
      </c>
      <c r="C90" s="18"/>
      <c r="D90" s="21">
        <v>6048.07</v>
      </c>
      <c r="E90" s="21"/>
    </row>
    <row r="91" spans="1:5" ht="12" customHeight="1">
      <c r="A91" s="26" t="s">
        <v>318</v>
      </c>
      <c r="B91" s="19" t="s">
        <v>319</v>
      </c>
      <c r="C91" s="18"/>
      <c r="D91" s="21"/>
      <c r="E91" s="21"/>
    </row>
    <row r="92" spans="1:5" ht="12" customHeight="1">
      <c r="A92" s="25"/>
      <c r="B92" s="36" t="s">
        <v>320</v>
      </c>
      <c r="C92" s="74"/>
      <c r="D92" s="75">
        <f>+D78-D85</f>
        <v>228948.53</v>
      </c>
      <c r="E92" s="75">
        <f>+E78-E90</f>
        <v>0</v>
      </c>
    </row>
    <row r="93" spans="1:5" ht="12" customHeight="1">
      <c r="A93" s="25"/>
      <c r="B93" s="36" t="s">
        <v>321</v>
      </c>
      <c r="C93" s="74"/>
      <c r="D93" s="75">
        <f>+D100</f>
        <v>0</v>
      </c>
      <c r="E93" s="75"/>
    </row>
    <row r="94" spans="1:5" ht="12" customHeight="1">
      <c r="A94" s="25">
        <v>770</v>
      </c>
      <c r="B94" s="19" t="s">
        <v>322</v>
      </c>
      <c r="C94" s="18"/>
      <c r="D94" s="21"/>
      <c r="E94" s="21"/>
    </row>
    <row r="95" spans="1:5" ht="12" customHeight="1">
      <c r="A95" s="25">
        <v>772</v>
      </c>
      <c r="B95" s="19" t="s">
        <v>323</v>
      </c>
      <c r="C95" s="18"/>
      <c r="D95" s="21"/>
      <c r="E95" s="21"/>
    </row>
    <row r="96" spans="1:5" ht="12" customHeight="1">
      <c r="A96" s="27">
        <v>771774</v>
      </c>
      <c r="B96" s="19" t="s">
        <v>324</v>
      </c>
      <c r="C96" s="18"/>
      <c r="D96" s="21"/>
      <c r="E96" s="21"/>
    </row>
    <row r="97" spans="1:5" ht="12" customHeight="1">
      <c r="A97" s="25">
        <v>773</v>
      </c>
      <c r="B97" s="19" t="s">
        <v>325</v>
      </c>
      <c r="C97" s="18"/>
      <c r="D97" s="21"/>
      <c r="E97" s="21"/>
    </row>
    <row r="98" spans="1:5" ht="12" customHeight="1">
      <c r="A98" s="26" t="s">
        <v>326</v>
      </c>
      <c r="B98" s="19" t="s">
        <v>327</v>
      </c>
      <c r="C98" s="18"/>
      <c r="D98" s="21"/>
      <c r="E98" s="21"/>
    </row>
    <row r="99" spans="1:5" ht="12" customHeight="1">
      <c r="A99" s="25" t="s">
        <v>328</v>
      </c>
      <c r="B99" s="19" t="s">
        <v>329</v>
      </c>
      <c r="C99" s="18"/>
      <c r="D99" s="21"/>
      <c r="E99" s="21"/>
    </row>
    <row r="100" spans="1:5" ht="12" customHeight="1">
      <c r="A100" s="26" t="s">
        <v>330</v>
      </c>
      <c r="B100" s="19" t="s">
        <v>331</v>
      </c>
      <c r="C100" s="18"/>
      <c r="D100" s="21"/>
      <c r="E100" s="21"/>
    </row>
    <row r="101" spans="1:5" ht="12" customHeight="1">
      <c r="A101" s="25"/>
      <c r="B101" s="36" t="s">
        <v>332</v>
      </c>
      <c r="C101" s="74"/>
      <c r="D101" s="75">
        <f>+D102</f>
        <v>0</v>
      </c>
      <c r="E101" s="75">
        <f>+E102</f>
        <v>0</v>
      </c>
    </row>
    <row r="102" spans="1:5" ht="12" customHeight="1">
      <c r="A102" s="25">
        <v>730</v>
      </c>
      <c r="B102" s="19" t="s">
        <v>333</v>
      </c>
      <c r="C102" s="18"/>
      <c r="D102" s="21"/>
      <c r="E102" s="21"/>
    </row>
    <row r="103" spans="1:5" ht="12" customHeight="1">
      <c r="A103" s="25">
        <v>732</v>
      </c>
      <c r="B103" s="19" t="s">
        <v>334</v>
      </c>
      <c r="C103" s="18"/>
      <c r="D103" s="21"/>
      <c r="E103" s="21"/>
    </row>
    <row r="104" spans="1:5" ht="12" customHeight="1">
      <c r="A104" s="25">
        <v>734</v>
      </c>
      <c r="B104" s="19" t="s">
        <v>335</v>
      </c>
      <c r="C104" s="18"/>
      <c r="D104" s="21"/>
      <c r="E104" s="21"/>
    </row>
    <row r="105" spans="1:5" ht="12" customHeight="1">
      <c r="A105" s="26" t="s">
        <v>336</v>
      </c>
      <c r="B105" s="19" t="s">
        <v>337</v>
      </c>
      <c r="C105" s="18"/>
      <c r="D105" s="21"/>
      <c r="E105" s="21"/>
    </row>
    <row r="106" spans="1:5" ht="12" customHeight="1">
      <c r="A106" s="26" t="s">
        <v>338</v>
      </c>
      <c r="B106" s="19" t="s">
        <v>339</v>
      </c>
      <c r="C106" s="18"/>
      <c r="D106" s="21"/>
      <c r="E106" s="21"/>
    </row>
    <row r="107" spans="1:5" ht="12" customHeight="1">
      <c r="A107" s="27">
        <v>745746747</v>
      </c>
      <c r="B107" s="19" t="s">
        <v>340</v>
      </c>
      <c r="C107" s="18"/>
      <c r="D107" s="21"/>
      <c r="E107" s="21"/>
    </row>
    <row r="108" spans="1:5" ht="12" customHeight="1">
      <c r="A108" s="27">
        <v>748749</v>
      </c>
      <c r="B108" s="19" t="s">
        <v>341</v>
      </c>
      <c r="C108" s="18"/>
      <c r="D108" s="21"/>
      <c r="E108" s="21"/>
    </row>
    <row r="109" spans="1:5" ht="12" customHeight="1">
      <c r="A109" s="25"/>
      <c r="B109" s="36" t="s">
        <v>342</v>
      </c>
      <c r="C109" s="74"/>
      <c r="D109" s="75">
        <f>+D93-D101</f>
        <v>0</v>
      </c>
      <c r="E109" s="75">
        <f>+E93-E101</f>
        <v>0</v>
      </c>
    </row>
    <row r="110" spans="1:5" ht="12" customHeight="1">
      <c r="A110" s="25"/>
      <c r="B110" s="36" t="s">
        <v>343</v>
      </c>
      <c r="C110" s="74"/>
      <c r="D110" s="75">
        <f>+D76+D77</f>
        <v>-60922.842948001606</v>
      </c>
      <c r="E110" s="75">
        <f>+E76+E77</f>
        <v>0</v>
      </c>
    </row>
    <row r="111" spans="1:5" ht="12" customHeight="1">
      <c r="A111" s="25"/>
      <c r="B111" s="36" t="s">
        <v>344</v>
      </c>
      <c r="C111" s="74"/>
      <c r="D111" s="75">
        <f>+D113</f>
        <v>0</v>
      </c>
      <c r="E111" s="75">
        <f>+E112+E113</f>
        <v>0</v>
      </c>
    </row>
    <row r="112" spans="1:5" ht="12" customHeight="1">
      <c r="A112" s="25">
        <v>820</v>
      </c>
      <c r="B112" s="19" t="s">
        <v>345</v>
      </c>
      <c r="C112" s="18"/>
      <c r="D112" s="21"/>
      <c r="E112" s="21"/>
    </row>
    <row r="113" spans="1:5" ht="12" customHeight="1">
      <c r="A113" s="25">
        <v>823</v>
      </c>
      <c r="B113" s="19" t="s">
        <v>346</v>
      </c>
      <c r="C113" s="18"/>
      <c r="D113" s="21"/>
      <c r="E113" s="21"/>
    </row>
    <row r="114" spans="1:10" ht="12" customHeight="1">
      <c r="A114" s="25"/>
      <c r="B114" s="36" t="s">
        <v>347</v>
      </c>
      <c r="C114" s="74"/>
      <c r="D114" s="75">
        <f>+D110+D111</f>
        <v>-60922.842948001606</v>
      </c>
      <c r="E114" s="75">
        <f>+E110+E111</f>
        <v>0</v>
      </c>
      <c r="J114" s="22"/>
    </row>
    <row r="115" spans="1:5" ht="12" customHeight="1">
      <c r="A115" s="25"/>
      <c r="B115" s="36" t="s">
        <v>348</v>
      </c>
      <c r="C115" s="74"/>
      <c r="D115" s="75"/>
      <c r="E115" s="75"/>
    </row>
    <row r="116" spans="1:5" ht="12" customHeight="1">
      <c r="A116" s="26" t="s">
        <v>349</v>
      </c>
      <c r="B116" s="19" t="s">
        <v>350</v>
      </c>
      <c r="C116" s="18"/>
      <c r="D116" s="21"/>
      <c r="E116" s="21"/>
    </row>
    <row r="117" spans="1:5" ht="12" customHeight="1">
      <c r="A117" s="25"/>
      <c r="B117" s="36" t="s">
        <v>351</v>
      </c>
      <c r="C117" s="74"/>
      <c r="D117" s="75"/>
      <c r="E117" s="75"/>
    </row>
    <row r="118" spans="1:5" ht="12.75">
      <c r="A118" s="28"/>
      <c r="B118" s="29"/>
      <c r="C118" s="30"/>
      <c r="D118" s="31"/>
      <c r="E118" s="31"/>
    </row>
    <row r="119" spans="1:5" s="83" customFormat="1" ht="12.75">
      <c r="A119" s="80" t="s">
        <v>142</v>
      </c>
      <c r="B119" s="81"/>
      <c r="C119" s="118"/>
      <c r="D119" s="118"/>
      <c r="E119" s="82"/>
    </row>
    <row r="120" spans="1:5" s="84" customFormat="1" ht="12.75">
      <c r="A120" s="80" t="s">
        <v>143</v>
      </c>
      <c r="B120" s="80"/>
      <c r="D120" s="85"/>
      <c r="E120" s="85"/>
    </row>
    <row r="121" spans="1:5" s="84" customFormat="1" ht="5.25" customHeight="1">
      <c r="A121" s="80"/>
      <c r="B121" s="80"/>
      <c r="C121" s="86"/>
      <c r="D121" s="85"/>
      <c r="E121" s="85"/>
    </row>
    <row r="122" spans="1:5" s="84" customFormat="1" ht="12.75">
      <c r="A122" s="83" t="s">
        <v>352</v>
      </c>
      <c r="B122" s="83"/>
      <c r="D122" s="85"/>
      <c r="E122" s="85"/>
    </row>
    <row r="123" spans="1:5" s="84" customFormat="1" ht="25.5">
      <c r="A123" s="87" t="s">
        <v>354</v>
      </c>
      <c r="B123" s="88"/>
      <c r="C123" s="89"/>
      <c r="D123" s="85"/>
      <c r="E123" s="85"/>
    </row>
  </sheetData>
  <sheetProtection/>
  <mergeCells count="11">
    <mergeCell ref="A7:A8"/>
    <mergeCell ref="B7:B8"/>
    <mergeCell ref="C7:C8"/>
    <mergeCell ref="D7:E7"/>
    <mergeCell ref="C119:D119"/>
    <mergeCell ref="A6:E6"/>
    <mergeCell ref="A1:B1"/>
    <mergeCell ref="A2:B2"/>
    <mergeCell ref="A3:B3"/>
    <mergeCell ref="A4:B4"/>
    <mergeCell ref="A5:E5"/>
  </mergeCells>
  <printOptions/>
  <pageMargins left="0.17" right="0.2" top="0.23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7.421875" style="2" customWidth="1"/>
    <col min="2" max="2" width="50.00390625" style="2" customWidth="1"/>
    <col min="3" max="3" width="16.28125" style="2" customWidth="1"/>
    <col min="4" max="4" width="20.140625" style="22" customWidth="1"/>
    <col min="5" max="5" width="21.57421875" style="22" customWidth="1"/>
    <col min="6" max="6" width="9.140625" style="2" customWidth="1"/>
    <col min="7" max="7" width="11.28125" style="2" bestFit="1" customWidth="1"/>
    <col min="8" max="255" width="9.140625" style="2" customWidth="1"/>
    <col min="256" max="16384" width="7.421875" style="2" customWidth="1"/>
  </cols>
  <sheetData>
    <row r="1" spans="1:5" s="37" customFormat="1" ht="12.75">
      <c r="A1" s="109" t="s">
        <v>0</v>
      </c>
      <c r="B1" s="109"/>
      <c r="C1" s="58"/>
      <c r="D1" s="59"/>
      <c r="E1" s="59"/>
    </row>
    <row r="2" spans="1:5" s="37" customFormat="1" ht="12.75">
      <c r="A2" s="109" t="s">
        <v>1</v>
      </c>
      <c r="B2" s="109"/>
      <c r="C2" s="58"/>
      <c r="D2" s="59"/>
      <c r="E2" s="59"/>
    </row>
    <row r="3" spans="1:5" s="37" customFormat="1" ht="12.75">
      <c r="A3" s="109" t="s">
        <v>2</v>
      </c>
      <c r="B3" s="109"/>
      <c r="C3" s="58"/>
      <c r="D3" s="59"/>
      <c r="E3" s="59"/>
    </row>
    <row r="4" spans="1:5" s="37" customFormat="1" ht="12.75">
      <c r="A4" s="109" t="s">
        <v>3</v>
      </c>
      <c r="B4" s="109"/>
      <c r="C4" s="58"/>
      <c r="D4" s="59"/>
      <c r="E4" s="59"/>
    </row>
    <row r="5" spans="1:5" s="37" customFormat="1" ht="12.75">
      <c r="A5" s="121" t="s">
        <v>175</v>
      </c>
      <c r="B5" s="121"/>
      <c r="C5" s="121"/>
      <c r="D5" s="121"/>
      <c r="E5" s="121"/>
    </row>
    <row r="6" spans="1:5" s="37" customFormat="1" ht="12.75">
      <c r="A6" s="122" t="s">
        <v>353</v>
      </c>
      <c r="B6" s="122"/>
      <c r="C6" s="122"/>
      <c r="D6" s="122"/>
      <c r="E6" s="122"/>
    </row>
    <row r="7" spans="1:5" ht="12.75">
      <c r="A7" s="119"/>
      <c r="B7" s="119" t="s">
        <v>7</v>
      </c>
      <c r="C7" s="119" t="s">
        <v>176</v>
      </c>
      <c r="D7" s="120" t="s">
        <v>177</v>
      </c>
      <c r="E7" s="120"/>
    </row>
    <row r="8" spans="1:5" ht="12.75">
      <c r="A8" s="119"/>
      <c r="B8" s="119"/>
      <c r="C8" s="119"/>
      <c r="D8" s="107" t="s">
        <v>10</v>
      </c>
      <c r="E8" s="107" t="s">
        <v>11</v>
      </c>
    </row>
    <row r="9" spans="1:5" ht="12" customHeight="1">
      <c r="A9" s="105"/>
      <c r="B9" s="105">
        <v>1</v>
      </c>
      <c r="C9" s="105">
        <v>2</v>
      </c>
      <c r="D9" s="106">
        <v>3</v>
      </c>
      <c r="E9" s="106">
        <v>4</v>
      </c>
    </row>
    <row r="10" spans="1:5" ht="12" customHeight="1">
      <c r="A10" s="40" t="s">
        <v>178</v>
      </c>
      <c r="B10" s="60" t="s">
        <v>179</v>
      </c>
      <c r="C10" s="61"/>
      <c r="D10" s="62"/>
      <c r="E10" s="62"/>
    </row>
    <row r="11" spans="1:5" ht="12" customHeight="1">
      <c r="A11" s="41">
        <v>1</v>
      </c>
      <c r="B11" s="63" t="s">
        <v>180</v>
      </c>
      <c r="C11" s="64"/>
      <c r="D11" s="65">
        <f>+D12+D14+D15</f>
        <v>6888802</v>
      </c>
      <c r="E11" s="65">
        <f>+E12+E14+E15+E13</f>
        <v>0</v>
      </c>
    </row>
    <row r="12" spans="1:5" ht="12" customHeight="1">
      <c r="A12" s="44"/>
      <c r="B12" s="45" t="s">
        <v>181</v>
      </c>
      <c r="C12" s="42"/>
      <c r="D12" s="43">
        <v>6875244</v>
      </c>
      <c r="E12" s="43"/>
    </row>
    <row r="13" spans="1:5" ht="12" customHeight="1">
      <c r="A13" s="44"/>
      <c r="B13" s="46" t="s">
        <v>182</v>
      </c>
      <c r="C13" s="42"/>
      <c r="D13" s="43"/>
      <c r="E13" s="43"/>
    </row>
    <row r="14" spans="1:5" ht="12" customHeight="1">
      <c r="A14" s="44"/>
      <c r="B14" s="46" t="s">
        <v>183</v>
      </c>
      <c r="C14" s="42"/>
      <c r="D14" s="43">
        <v>13558</v>
      </c>
      <c r="E14" s="43"/>
    </row>
    <row r="15" spans="1:5" ht="12" customHeight="1">
      <c r="A15" s="44"/>
      <c r="B15" s="46" t="s">
        <v>184</v>
      </c>
      <c r="C15" s="42"/>
      <c r="D15" s="43"/>
      <c r="E15" s="43"/>
    </row>
    <row r="16" spans="1:5" ht="12" customHeight="1">
      <c r="A16" s="41">
        <v>2</v>
      </c>
      <c r="B16" s="63" t="s">
        <v>185</v>
      </c>
      <c r="C16" s="64"/>
      <c r="D16" s="65">
        <f>+D17+D18+D19+D20+D21+D22+D23</f>
        <v>7063149.769999999</v>
      </c>
      <c r="E16" s="65">
        <f>+E17+E18+E19+E20+E21+E22+E23</f>
        <v>0</v>
      </c>
    </row>
    <row r="17" spans="1:5" ht="12" customHeight="1">
      <c r="A17" s="47"/>
      <c r="B17" s="45" t="s">
        <v>186</v>
      </c>
      <c r="C17" s="42"/>
      <c r="D17" s="43">
        <v>2315484.62</v>
      </c>
      <c r="E17" s="43"/>
    </row>
    <row r="18" spans="1:5" ht="12" customHeight="1">
      <c r="A18" s="47"/>
      <c r="B18" s="45" t="s">
        <v>187</v>
      </c>
      <c r="C18" s="42"/>
      <c r="D18" s="43">
        <v>432603.76</v>
      </c>
      <c r="E18" s="43"/>
    </row>
    <row r="19" spans="1:5" ht="12" customHeight="1">
      <c r="A19" s="47"/>
      <c r="B19" s="45" t="s">
        <v>188</v>
      </c>
      <c r="C19" s="42"/>
      <c r="D19" s="95">
        <v>1305383.92</v>
      </c>
      <c r="E19" s="43"/>
    </row>
    <row r="20" spans="1:5" ht="12" customHeight="1">
      <c r="A20" s="47"/>
      <c r="B20" s="45" t="s">
        <v>189</v>
      </c>
      <c r="C20" s="42"/>
      <c r="D20" s="43">
        <v>338113.6</v>
      </c>
      <c r="E20" s="43"/>
    </row>
    <row r="21" spans="1:5" ht="12" customHeight="1">
      <c r="A21" s="47"/>
      <c r="B21" s="45" t="s">
        <v>190</v>
      </c>
      <c r="C21" s="42"/>
      <c r="D21" s="43">
        <v>136057.18</v>
      </c>
      <c r="E21" s="43"/>
    </row>
    <row r="22" spans="1:5" ht="12" customHeight="1">
      <c r="A22" s="47"/>
      <c r="B22" s="45" t="s">
        <v>191</v>
      </c>
      <c r="C22" s="42"/>
      <c r="D22" s="43">
        <f>2968.56+49.37+11937.96</f>
        <v>14955.89</v>
      </c>
      <c r="E22" s="43"/>
    </row>
    <row r="23" spans="1:5" ht="12" customHeight="1">
      <c r="A23" s="47"/>
      <c r="B23" s="45" t="s">
        <v>192</v>
      </c>
      <c r="C23" s="42"/>
      <c r="D23" s="43">
        <v>2520550.8</v>
      </c>
      <c r="E23" s="43"/>
    </row>
    <row r="24" spans="1:5" ht="12" customHeight="1">
      <c r="A24" s="47"/>
      <c r="B24" s="45" t="s">
        <v>193</v>
      </c>
      <c r="C24" s="42"/>
      <c r="D24" s="43"/>
      <c r="E24" s="43"/>
    </row>
    <row r="25" spans="1:5" ht="12" customHeight="1">
      <c r="A25" s="41">
        <v>3</v>
      </c>
      <c r="B25" s="63" t="s">
        <v>194</v>
      </c>
      <c r="C25" s="64"/>
      <c r="D25" s="65">
        <f>+D11-D16</f>
        <v>-174347.76999999862</v>
      </c>
      <c r="E25" s="65">
        <f>+E11-E16</f>
        <v>0</v>
      </c>
    </row>
    <row r="26" spans="1:5" ht="12" customHeight="1">
      <c r="A26" s="40" t="s">
        <v>195</v>
      </c>
      <c r="B26" s="60" t="s">
        <v>196</v>
      </c>
      <c r="C26" s="64"/>
      <c r="D26" s="65"/>
      <c r="E26" s="65"/>
    </row>
    <row r="27" spans="1:5" ht="12" customHeight="1">
      <c r="A27" s="41">
        <v>1</v>
      </c>
      <c r="B27" s="63" t="s">
        <v>197</v>
      </c>
      <c r="C27" s="64"/>
      <c r="D27" s="65">
        <f>+D29+D30+D31+D32+D28</f>
        <v>843158.47</v>
      </c>
      <c r="E27" s="65">
        <f>+E29+E30+E31+E32</f>
        <v>0</v>
      </c>
    </row>
    <row r="28" spans="1:5" ht="12" customHeight="1">
      <c r="A28" s="44"/>
      <c r="B28" s="46" t="s">
        <v>198</v>
      </c>
      <c r="C28" s="42"/>
      <c r="D28" s="43"/>
      <c r="E28" s="43"/>
    </row>
    <row r="29" spans="1:5" ht="12" customHeight="1">
      <c r="A29" s="44"/>
      <c r="B29" s="46" t="s">
        <v>199</v>
      </c>
      <c r="C29" s="42"/>
      <c r="D29" s="43">
        <v>478281</v>
      </c>
      <c r="E29" s="43"/>
    </row>
    <row r="30" spans="1:5" ht="12" customHeight="1">
      <c r="A30" s="44"/>
      <c r="B30" s="46" t="s">
        <v>200</v>
      </c>
      <c r="C30" s="42"/>
      <c r="D30" s="43"/>
      <c r="E30" s="43"/>
    </row>
    <row r="31" spans="1:5" ht="12" customHeight="1">
      <c r="A31" s="44"/>
      <c r="B31" s="45" t="s">
        <v>201</v>
      </c>
      <c r="C31" s="42"/>
      <c r="D31" s="43"/>
      <c r="E31" s="43"/>
    </row>
    <row r="32" spans="1:5" ht="12" customHeight="1">
      <c r="A32" s="44"/>
      <c r="B32" s="45" t="s">
        <v>202</v>
      </c>
      <c r="C32" s="42"/>
      <c r="D32" s="43">
        <v>364877.47</v>
      </c>
      <c r="E32" s="43"/>
    </row>
    <row r="33" spans="1:5" ht="12" customHeight="1">
      <c r="A33" s="41">
        <v>2</v>
      </c>
      <c r="B33" s="63" t="s">
        <v>203</v>
      </c>
      <c r="C33" s="64"/>
      <c r="D33" s="65">
        <f>+D34+D41+D39+D40</f>
        <v>1061199.68</v>
      </c>
      <c r="E33" s="65">
        <f>+E34+E41+E39+E40</f>
        <v>0</v>
      </c>
    </row>
    <row r="34" spans="1:5" ht="12" customHeight="1">
      <c r="A34" s="44"/>
      <c r="B34" s="45" t="s">
        <v>204</v>
      </c>
      <c r="C34" s="42"/>
      <c r="D34" s="43">
        <v>1061199.68</v>
      </c>
      <c r="E34" s="43"/>
    </row>
    <row r="35" spans="1:5" ht="12" customHeight="1">
      <c r="A35" s="44"/>
      <c r="B35" s="45" t="s">
        <v>205</v>
      </c>
      <c r="C35" s="42"/>
      <c r="D35" s="43"/>
      <c r="E35" s="43"/>
    </row>
    <row r="36" spans="1:5" ht="12" customHeight="1">
      <c r="A36" s="44"/>
      <c r="B36" s="45" t="s">
        <v>206</v>
      </c>
      <c r="C36" s="42"/>
      <c r="D36" s="43"/>
      <c r="E36" s="43"/>
    </row>
    <row r="37" spans="1:5" ht="12" customHeight="1">
      <c r="A37" s="44"/>
      <c r="B37" s="45" t="s">
        <v>207</v>
      </c>
      <c r="C37" s="42"/>
      <c r="D37" s="43"/>
      <c r="E37" s="43"/>
    </row>
    <row r="38" spans="1:5" ht="12" customHeight="1">
      <c r="A38" s="44"/>
      <c r="B38" s="45" t="s">
        <v>208</v>
      </c>
      <c r="C38" s="42"/>
      <c r="D38" s="43"/>
      <c r="E38" s="43"/>
    </row>
    <row r="39" spans="1:5" ht="12" customHeight="1">
      <c r="A39" s="44"/>
      <c r="B39" s="45" t="s">
        <v>209</v>
      </c>
      <c r="C39" s="42"/>
      <c r="D39" s="43"/>
      <c r="E39" s="43"/>
    </row>
    <row r="40" spans="1:5" ht="12" customHeight="1">
      <c r="A40" s="44"/>
      <c r="B40" s="45" t="s">
        <v>210</v>
      </c>
      <c r="C40" s="42"/>
      <c r="D40" s="43"/>
      <c r="E40" s="43"/>
    </row>
    <row r="41" spans="1:5" ht="12" customHeight="1">
      <c r="A41" s="44"/>
      <c r="B41" s="45" t="s">
        <v>211</v>
      </c>
      <c r="C41" s="42"/>
      <c r="D41" s="43"/>
      <c r="E41" s="43"/>
    </row>
    <row r="42" spans="1:5" ht="12" customHeight="1">
      <c r="A42" s="41">
        <v>3</v>
      </c>
      <c r="B42" s="63" t="s">
        <v>212</v>
      </c>
      <c r="C42" s="64"/>
      <c r="D42" s="65">
        <f>+D27-D33</f>
        <v>-218041.20999999996</v>
      </c>
      <c r="E42" s="65">
        <f>+E27-E33</f>
        <v>0</v>
      </c>
    </row>
    <row r="43" spans="1:5" ht="12" customHeight="1">
      <c r="A43" s="40" t="s">
        <v>213</v>
      </c>
      <c r="B43" s="60" t="s">
        <v>214</v>
      </c>
      <c r="C43" s="64"/>
      <c r="D43" s="65"/>
      <c r="E43" s="65"/>
    </row>
    <row r="44" spans="1:5" ht="12" customHeight="1">
      <c r="A44" s="41">
        <v>1</v>
      </c>
      <c r="B44" s="63" t="s">
        <v>215</v>
      </c>
      <c r="C44" s="64"/>
      <c r="D44" s="65">
        <f>+D47</f>
        <v>400000</v>
      </c>
      <c r="E44" s="65">
        <f>+E45</f>
        <v>0</v>
      </c>
    </row>
    <row r="45" spans="1:5" ht="12" customHeight="1">
      <c r="A45" s="44"/>
      <c r="B45" s="45" t="s">
        <v>216</v>
      </c>
      <c r="C45" s="42"/>
      <c r="D45" s="43"/>
      <c r="E45" s="43"/>
    </row>
    <row r="46" spans="1:5" ht="12" customHeight="1">
      <c r="A46" s="44"/>
      <c r="B46" s="45" t="s">
        <v>217</v>
      </c>
      <c r="C46" s="42"/>
      <c r="D46" s="43"/>
      <c r="E46" s="43"/>
    </row>
    <row r="47" spans="1:5" ht="12" customHeight="1">
      <c r="A47" s="44"/>
      <c r="B47" s="45" t="s">
        <v>218</v>
      </c>
      <c r="C47" s="42"/>
      <c r="D47" s="43">
        <v>400000</v>
      </c>
      <c r="E47" s="43"/>
    </row>
    <row r="48" spans="1:5" ht="12" customHeight="1">
      <c r="A48" s="44"/>
      <c r="B48" s="45" t="s">
        <v>219</v>
      </c>
      <c r="C48" s="42"/>
      <c r="D48" s="43"/>
      <c r="E48" s="43"/>
    </row>
    <row r="49" spans="1:5" ht="12" customHeight="1">
      <c r="A49" s="41">
        <v>2</v>
      </c>
      <c r="B49" s="66" t="s">
        <v>220</v>
      </c>
      <c r="C49" s="64"/>
      <c r="D49" s="65">
        <f>+D52</f>
        <v>0</v>
      </c>
      <c r="E49" s="65">
        <f>+E52</f>
        <v>0</v>
      </c>
    </row>
    <row r="50" spans="1:5" ht="12" customHeight="1">
      <c r="A50" s="44"/>
      <c r="B50" s="45" t="s">
        <v>221</v>
      </c>
      <c r="C50" s="42"/>
      <c r="D50" s="43"/>
      <c r="E50" s="43"/>
    </row>
    <row r="51" spans="1:5" ht="12" customHeight="1">
      <c r="A51" s="44"/>
      <c r="B51" s="45" t="s">
        <v>222</v>
      </c>
      <c r="C51" s="42"/>
      <c r="D51" s="43"/>
      <c r="E51" s="43"/>
    </row>
    <row r="52" spans="1:5" ht="12" customHeight="1">
      <c r="A52" s="44"/>
      <c r="B52" s="45" t="s">
        <v>223</v>
      </c>
      <c r="C52" s="42"/>
      <c r="D52" s="43"/>
      <c r="E52" s="43"/>
    </row>
    <row r="53" spans="1:5" ht="12" customHeight="1">
      <c r="A53" s="44"/>
      <c r="B53" s="45" t="s">
        <v>224</v>
      </c>
      <c r="C53" s="42"/>
      <c r="D53" s="43"/>
      <c r="E53" s="43"/>
    </row>
    <row r="54" spans="1:5" ht="12" customHeight="1">
      <c r="A54" s="41">
        <v>3</v>
      </c>
      <c r="B54" s="63" t="s">
        <v>225</v>
      </c>
      <c r="C54" s="64"/>
      <c r="D54" s="65">
        <f>+D44-D52</f>
        <v>400000</v>
      </c>
      <c r="E54" s="65">
        <f>+E44-E52</f>
        <v>0</v>
      </c>
    </row>
    <row r="55" spans="1:5" ht="12" customHeight="1">
      <c r="A55" s="46"/>
      <c r="B55" s="46"/>
      <c r="C55" s="42"/>
      <c r="D55" s="43"/>
      <c r="E55" s="43"/>
    </row>
    <row r="56" spans="1:5" ht="12" customHeight="1">
      <c r="A56" s="48" t="s">
        <v>226</v>
      </c>
      <c r="B56" s="67" t="s">
        <v>227</v>
      </c>
      <c r="C56" s="64"/>
      <c r="D56" s="65">
        <f>+D54+D42+D25</f>
        <v>7611.020000001416</v>
      </c>
      <c r="E56" s="65">
        <f>+E58-E59</f>
        <v>0</v>
      </c>
    </row>
    <row r="57" spans="1:5" ht="12" customHeight="1">
      <c r="A57" s="46"/>
      <c r="B57" s="46"/>
      <c r="C57" s="42"/>
      <c r="D57" s="43"/>
      <c r="E57" s="43"/>
    </row>
    <row r="58" spans="1:5" ht="12" customHeight="1">
      <c r="A58" s="46"/>
      <c r="B58" s="67" t="s">
        <v>228</v>
      </c>
      <c r="C58" s="64"/>
      <c r="D58" s="65">
        <f>+D59+D56</f>
        <v>36435.61000000141</v>
      </c>
      <c r="E58" s="65"/>
    </row>
    <row r="59" spans="1:5" ht="12" customHeight="1">
      <c r="A59" s="46"/>
      <c r="B59" s="67" t="s">
        <v>229</v>
      </c>
      <c r="C59" s="64"/>
      <c r="D59" s="65">
        <v>28824.59</v>
      </c>
      <c r="E59" s="65"/>
    </row>
    <row r="60" spans="1:5" ht="12" customHeight="1">
      <c r="A60" s="49"/>
      <c r="B60" s="49"/>
      <c r="C60" s="49"/>
      <c r="D60" s="50"/>
      <c r="E60" s="50"/>
    </row>
    <row r="61" spans="1:5" ht="12" customHeight="1">
      <c r="A61" s="51" t="s">
        <v>142</v>
      </c>
      <c r="B61" s="52"/>
      <c r="C61" s="51"/>
      <c r="D61" s="50"/>
      <c r="E61" s="50"/>
    </row>
    <row r="62" spans="1:7" ht="12" customHeight="1">
      <c r="A62" s="51" t="s">
        <v>230</v>
      </c>
      <c r="B62" s="52"/>
      <c r="C62" s="51"/>
      <c r="D62" s="50"/>
      <c r="E62" s="50"/>
      <c r="F62" s="53"/>
      <c r="G62" s="53"/>
    </row>
    <row r="63" spans="1:5" ht="12" customHeight="1">
      <c r="A63" s="54"/>
      <c r="B63" s="51"/>
      <c r="C63" s="51"/>
      <c r="D63" s="50"/>
      <c r="E63" s="50"/>
    </row>
    <row r="64" spans="1:5" ht="12" customHeight="1">
      <c r="A64" s="55" t="s">
        <v>144</v>
      </c>
      <c r="B64" s="51"/>
      <c r="C64" s="51"/>
      <c r="D64" s="50"/>
      <c r="E64" s="50"/>
    </row>
    <row r="65" spans="1:5" ht="12" customHeight="1">
      <c r="A65" s="56" t="s">
        <v>231</v>
      </c>
      <c r="B65" s="56" t="s">
        <v>356</v>
      </c>
      <c r="C65" s="57"/>
      <c r="D65" s="50"/>
      <c r="E65" s="50"/>
    </row>
    <row r="66" ht="12" customHeight="1"/>
    <row r="67" ht="12" customHeight="1"/>
    <row r="68" ht="12" customHeight="1"/>
    <row r="69" ht="12" customHeight="1"/>
    <row r="70" ht="12" customHeight="1"/>
    <row r="72" ht="12.75">
      <c r="G72" s="22"/>
    </row>
  </sheetData>
  <sheetProtection/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1968503937007874" right="0.15748031496062992" top="0.17" bottom="0.1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2.57421875" style="2" customWidth="1"/>
    <col min="2" max="2" width="12.421875" style="22" customWidth="1"/>
    <col min="3" max="9" width="10.57421875" style="22" customWidth="1"/>
    <col min="10" max="10" width="12.57421875" style="22" customWidth="1"/>
    <col min="11" max="11" width="14.140625" style="22" customWidth="1"/>
    <col min="12" max="16384" width="9.140625" style="2" customWidth="1"/>
  </cols>
  <sheetData>
    <row r="1" spans="1:11" s="37" customFormat="1" ht="12.75">
      <c r="A1" s="109" t="s">
        <v>0</v>
      </c>
      <c r="B1" s="109"/>
      <c r="C1" s="59"/>
      <c r="D1" s="38"/>
      <c r="E1" s="38"/>
      <c r="F1" s="38"/>
      <c r="G1" s="38"/>
      <c r="H1" s="38"/>
      <c r="I1" s="38"/>
      <c r="J1" s="38"/>
      <c r="K1" s="38"/>
    </row>
    <row r="2" spans="1:11" s="37" customFormat="1" ht="12.75">
      <c r="A2" s="109" t="s">
        <v>1</v>
      </c>
      <c r="B2" s="109"/>
      <c r="C2" s="59"/>
      <c r="D2" s="38"/>
      <c r="E2" s="38"/>
      <c r="F2" s="38"/>
      <c r="G2" s="38"/>
      <c r="H2" s="38"/>
      <c r="I2" s="38"/>
      <c r="J2" s="38"/>
      <c r="K2" s="38"/>
    </row>
    <row r="3" spans="1:11" s="37" customFormat="1" ht="12.75">
      <c r="A3" s="109" t="s">
        <v>2</v>
      </c>
      <c r="B3" s="109"/>
      <c r="C3" s="59"/>
      <c r="D3" s="38"/>
      <c r="E3" s="38"/>
      <c r="F3" s="38"/>
      <c r="G3" s="38"/>
      <c r="H3" s="38"/>
      <c r="I3" s="38"/>
      <c r="J3" s="38"/>
      <c r="K3" s="38"/>
    </row>
    <row r="4" spans="1:11" s="37" customFormat="1" ht="12.75">
      <c r="A4" s="109" t="s">
        <v>3</v>
      </c>
      <c r="B4" s="109"/>
      <c r="C4" s="59"/>
      <c r="D4" s="38"/>
      <c r="E4" s="38"/>
      <c r="F4" s="38"/>
      <c r="G4" s="38"/>
      <c r="H4" s="38"/>
      <c r="I4" s="38"/>
      <c r="J4" s="38"/>
      <c r="K4" s="38"/>
    </row>
    <row r="5" spans="1:11" s="37" customFormat="1" ht="12.75">
      <c r="A5" s="115" t="s">
        <v>145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s="37" customFormat="1" ht="12.75">
      <c r="A6" s="114" t="s">
        <v>353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63.75" customHeight="1">
      <c r="A7" s="68" t="s">
        <v>146</v>
      </c>
      <c r="B7" s="69" t="s">
        <v>147</v>
      </c>
      <c r="C7" s="69" t="s">
        <v>148</v>
      </c>
      <c r="D7" s="69" t="s">
        <v>149</v>
      </c>
      <c r="E7" s="69" t="s">
        <v>150</v>
      </c>
      <c r="F7" s="69" t="s">
        <v>151</v>
      </c>
      <c r="G7" s="69" t="s">
        <v>152</v>
      </c>
      <c r="H7" s="69" t="s">
        <v>153</v>
      </c>
      <c r="I7" s="69" t="s">
        <v>154</v>
      </c>
      <c r="J7" s="69" t="s">
        <v>155</v>
      </c>
      <c r="K7" s="69" t="s">
        <v>156</v>
      </c>
    </row>
    <row r="8" spans="1:11" ht="12" customHeight="1">
      <c r="A8" s="17" t="s">
        <v>157</v>
      </c>
      <c r="B8" s="92">
        <v>5495000</v>
      </c>
      <c r="C8" s="92"/>
      <c r="D8" s="92"/>
      <c r="E8" s="92"/>
      <c r="F8" s="92"/>
      <c r="G8" s="92"/>
      <c r="H8" s="92"/>
      <c r="I8" s="92"/>
      <c r="J8" s="92">
        <v>-2527102.08</v>
      </c>
      <c r="K8" s="92">
        <f>+B8+J8</f>
        <v>2967897.92</v>
      </c>
    </row>
    <row r="9" spans="1:11" ht="12" customHeight="1">
      <c r="A9" s="45" t="s">
        <v>158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2" customHeight="1">
      <c r="A10" s="45" t="s">
        <v>159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2" customHeight="1">
      <c r="A11" s="45" t="s">
        <v>160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2" customHeight="1">
      <c r="A12" s="45" t="s">
        <v>161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2" customHeight="1">
      <c r="A13" s="45" t="s">
        <v>162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2" customHeight="1">
      <c r="A14" s="45" t="s">
        <v>163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2" customHeight="1">
      <c r="A15" s="45" t="s">
        <v>164</v>
      </c>
      <c r="B15" s="43"/>
      <c r="C15" s="43"/>
      <c r="D15" s="43"/>
      <c r="E15" s="43"/>
      <c r="F15" s="43"/>
      <c r="G15" s="43"/>
      <c r="H15" s="43"/>
      <c r="I15" s="43"/>
      <c r="J15" s="43">
        <v>-298559.86</v>
      </c>
      <c r="K15" s="43">
        <f>+J15</f>
        <v>-298559.86</v>
      </c>
    </row>
    <row r="16" spans="1:11" ht="12" customHeight="1">
      <c r="A16" s="45" t="s">
        <v>165</v>
      </c>
      <c r="B16" s="43">
        <v>700000</v>
      </c>
      <c r="C16" s="43"/>
      <c r="D16" s="43"/>
      <c r="E16" s="43"/>
      <c r="F16" s="43"/>
      <c r="G16" s="43"/>
      <c r="H16" s="43"/>
      <c r="I16" s="43"/>
      <c r="J16" s="43"/>
      <c r="K16" s="43">
        <f>+B16</f>
        <v>700000</v>
      </c>
    </row>
    <row r="17" spans="1:11" ht="12" customHeight="1">
      <c r="A17" s="45" t="s">
        <v>166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2" customHeight="1">
      <c r="A18" s="45" t="s">
        <v>167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2" customHeight="1">
      <c r="A19" s="17" t="s">
        <v>168</v>
      </c>
      <c r="B19" s="92">
        <f>+B8+B16</f>
        <v>6195000</v>
      </c>
      <c r="C19" s="92"/>
      <c r="D19" s="92"/>
      <c r="E19" s="92"/>
      <c r="F19" s="92"/>
      <c r="G19" s="92"/>
      <c r="H19" s="92"/>
      <c r="I19" s="92"/>
      <c r="J19" s="92">
        <f>+J8+J15</f>
        <v>-2825661.94</v>
      </c>
      <c r="K19" s="92">
        <f>+B19+J19</f>
        <v>3369338.06</v>
      </c>
    </row>
    <row r="20" spans="1:11" ht="12" customHeight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1" ht="12" customHeight="1">
      <c r="A21" s="93"/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2" customHeight="1">
      <c r="A22" s="17" t="s">
        <v>169</v>
      </c>
      <c r="B22" s="92">
        <f>+B19</f>
        <v>6195000</v>
      </c>
      <c r="C22" s="92"/>
      <c r="D22" s="92"/>
      <c r="E22" s="92"/>
      <c r="F22" s="92"/>
      <c r="G22" s="92"/>
      <c r="H22" s="92"/>
      <c r="I22" s="92"/>
      <c r="J22" s="92">
        <f>+J19</f>
        <v>-2825661.94</v>
      </c>
      <c r="K22" s="92">
        <f>+K19</f>
        <v>3369338.06</v>
      </c>
    </row>
    <row r="23" spans="1:11" ht="12" customHeight="1">
      <c r="A23" s="45" t="s">
        <v>170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ht="12" customHeight="1">
      <c r="A24" s="45" t="s">
        <v>159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2" customHeight="1">
      <c r="A25" s="45" t="s">
        <v>160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ht="12" customHeight="1">
      <c r="A26" s="45" t="s">
        <v>171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2" customHeight="1">
      <c r="A27" s="45" t="s">
        <v>162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12" customHeight="1">
      <c r="A28" s="45" t="s">
        <v>172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12" customHeight="1">
      <c r="A29" s="45" t="s">
        <v>173</v>
      </c>
      <c r="B29" s="43"/>
      <c r="C29" s="43"/>
      <c r="D29" s="43"/>
      <c r="E29" s="43"/>
      <c r="F29" s="43"/>
      <c r="G29" s="43"/>
      <c r="H29" s="43"/>
      <c r="I29" s="43"/>
      <c r="J29" s="43">
        <v>-60922.84</v>
      </c>
      <c r="K29" s="43">
        <v>-76810.71</v>
      </c>
    </row>
    <row r="30" spans="1:11" ht="12" customHeight="1">
      <c r="A30" s="45" t="s">
        <v>165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2" customHeight="1">
      <c r="A31" s="45" t="s">
        <v>166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12" customHeight="1">
      <c r="A32" s="45" t="s">
        <v>167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2" customHeight="1">
      <c r="A33" s="17" t="s">
        <v>174</v>
      </c>
      <c r="B33" s="92">
        <f>+B22+B30</f>
        <v>6195000</v>
      </c>
      <c r="C33" s="92"/>
      <c r="D33" s="92"/>
      <c r="E33" s="92"/>
      <c r="F33" s="92"/>
      <c r="G33" s="92"/>
      <c r="H33" s="92"/>
      <c r="I33" s="92"/>
      <c r="J33" s="92">
        <f>+J22+J29</f>
        <v>-2886584.78</v>
      </c>
      <c r="K33" s="92">
        <f>+B33+J33</f>
        <v>3308415.22</v>
      </c>
    </row>
    <row r="34" ht="12" customHeight="1"/>
    <row r="35" spans="1:3" ht="12" customHeight="1">
      <c r="A35" s="70" t="s">
        <v>142</v>
      </c>
      <c r="B35" s="39"/>
      <c r="C35" s="39"/>
    </row>
    <row r="36" spans="1:3" ht="12" customHeight="1">
      <c r="A36" s="70" t="s">
        <v>143</v>
      </c>
      <c r="B36" s="39"/>
      <c r="C36" s="39"/>
    </row>
    <row r="37" spans="1:3" ht="12" customHeight="1">
      <c r="A37" s="16"/>
      <c r="B37" s="39"/>
      <c r="C37" s="39"/>
    </row>
    <row r="38" spans="1:3" ht="12" customHeight="1">
      <c r="A38" s="16" t="s">
        <v>144</v>
      </c>
      <c r="B38" s="39"/>
      <c r="C38" s="39"/>
    </row>
    <row r="39" spans="1:3" ht="12" customHeight="1">
      <c r="A39" s="16" t="s">
        <v>355</v>
      </c>
      <c r="B39" s="39"/>
      <c r="C39" s="39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6">
    <mergeCell ref="A6:K6"/>
    <mergeCell ref="A1:B1"/>
    <mergeCell ref="A2:B2"/>
    <mergeCell ref="A3:B3"/>
    <mergeCell ref="A4:B4"/>
    <mergeCell ref="A5:K5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2013-10-24T08:15:41Z</dcterms:modified>
  <cp:category/>
  <cp:version/>
  <cp:contentType/>
  <cp:contentStatus/>
</cp:coreProperties>
</file>