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<sst xmlns="http://schemas.openxmlformats.org/spreadsheetml/2006/main" count="419" uniqueCount="356">
  <si>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</si>
  <si>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</si>
  <si>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</si>
  <si>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</si>
  <si>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</si>
  <si>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</si>
  <si>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</si>
  <si>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</si>
  <si>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</si>
  <si>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</si>
  <si>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</si>
  <si>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</si>
  <si>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</si>
  <si>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</si>
  <si>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</si>
  <si>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</si>
  <si>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</si>
  <si>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</si>
  <si>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</si>
  <si>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</si>
  <si>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</si>
  <si>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</si>
  <si>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</si>
  <si>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</si>
  <si>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</si>
  <si>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</si>
  <si>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</si>
  <si>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</si>
  <si>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</si>
  <si>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</si>
  <si>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</si>
  <si>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</si>
  <si>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</si>
  <si>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</si>
  <si>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</si>
  <si>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</si>
  <si>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</si>
  <si>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</si>
  <si>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</si>
  <si>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</si>
  <si>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</si>
  <si>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</si>
  <si>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</si>
  <si>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</si>
  <si>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</si>
  <si>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</si>
  <si>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</si>
  <si>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</si>
  <si>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</si>
  <si>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</si>
  <si>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</si>
  <si>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</si>
  <si>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</si>
  <si>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</si>
  <si>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</si>
  <si>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</si>
  <si>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</si>
  <si>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</si>
  <si>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</si>
  <si>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</si>
  <si>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</si>
  <si>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</si>
  <si>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</si>
  <si>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</si>
  <si>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</si>
  <si>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</si>
  <si>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</si>
  <si>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</si>
  <si>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</si>
  <si>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</si>
  <si>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</si>
  <si>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</si>
  <si>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</si>
  <si>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</si>
  <si>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</si>
  <si>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</si>
  <si>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</si>
  <si>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</si>
  <si>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</si>
  <si>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</si>
  <si>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</si>
  <si>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</si>
  <si>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</si>
  <si>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</si>
  <si>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</si>
  <si>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</si>
  <si>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</si>
  <si>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</si>
  <si>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</si>
  <si>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</si>
  <si>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</si>
  <si>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</si>
  <si>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</si>
  <si>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</si>
  <si>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</si>
  <si>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</si>
  <si>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</si>
  <si>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</si>
  <si>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</si>
  <si>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</si>
  <si>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</si>
  <si>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</si>
  <si>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</si>
  <si>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</si>
  <si>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</si>
  <si>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</si>
  <si>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</si>
  <si>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</si>
  <si>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</si>
  <si>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</si>
  <si>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</si>
  <si>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</si>
  <si>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</si>
  <si>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</si>
  <si>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</si>
  <si>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</si>
  <si>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</si>
  <si>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</si>
  <si>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</si>
  <si>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</si>
  <si>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</si>
  <si>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</si>
  <si>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</si>
  <si>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</si>
  <si>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</si>
  <si>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</si>
  <si>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</si>
  <si>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</si>
  <si>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</si>
  <si>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</si>
  <si>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</si>
  <si>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</si>
  <si>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</si>
  <si>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</si>
  <si>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</si>
  <si>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</si>
  <si>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</si>
  <si>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</si>
  <si>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</si>
  <si>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</si>
  <si>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</si>
  <si>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</si>
  <si>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</si>
  <si>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</si>
  <si>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</si>
  <si>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</si>
  <si>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</si>
  <si>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</si>
  <si>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</si>
  <si>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</si>
  <si>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</si>
  <si>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</si>
  <si>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</si>
  <si>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</si>
  <si>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</si>
  <si>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</si>
  <si>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</si>
  <si>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</si>
  <si>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</si>
  <si>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</si>
  <si>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</si>
  <si>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</si>
  <si>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</si>
  <si>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</si>
  <si>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</si>
  <si>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</si>
  <si>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</si>
  <si>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</si>
  <si>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</si>
  <si>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</si>
  <si>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</si>
  <si>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</si>
  <si>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</si>
  <si>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</si>
  <si>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</si>
  <si>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</si>
  <si>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</si>
  <si>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</si>
  <si>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</si>
  <si>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</si>
  <si>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</si>
  <si>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</si>
  <si>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</si>
  <si>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</si>
  <si>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</si>
  <si>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</si>
  <si>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</si>
  <si>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</si>
  <si>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</si>
  <si>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</si>
  <si>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</si>
  <si>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</si>
  <si>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</si>
  <si>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</si>
  <si>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</si>
  <si>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</si>
  <si>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</si>
  <si>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</si>
  <si>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</si>
  <si>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</si>
  <si>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</si>
  <si>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</si>
  <si>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</si>
  <si>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</si>
  <si>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</si>
  <si>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</si>
  <si>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</si>
  <si>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</si>
  <si>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</si>
  <si>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</si>
  <si>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</si>
  <si>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</si>
  <si>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</si>
  <si>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</si>
  <si>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</si>
  <si>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</si>
  <si>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</si>
  <si>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</si>
  <si>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</si>
  <si>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</si>
  <si>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</si>
  <si>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</si>
  <si>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</si>
  <si>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</si>
  <si>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</si>
  <si>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</si>
  <si>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</si>
  <si>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</si>
  <si>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</si>
  <si>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</si>
  <si>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</si>
  <si>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Datum,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</si>
  <si>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</si>
  <si>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</si>
  <si>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</si>
  <si>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</si>
  <si>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</si>
  <si>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</si>
  <si>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</si>
  <si>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</si>
  <si>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</si>
  <si>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</si>
  <si>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</si>
  <si>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</si>
  <si>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</si>
  <si>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</si>
  <si>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</si>
  <si>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</si>
  <si>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</si>
  <si>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</si>
  <si>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</si>
  <si>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</si>
  <si>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</si>
  <si>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</si>
  <si>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</si>
  <si>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</si>
  <si>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</si>
  <si>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</si>
  <si>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</si>
  <si>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</si>
  <si>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</si>
  <si>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</si>
  <si>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</si>
  <si>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</si>
  <si>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</si>
  <si>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</si>
  <si>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</si>
  <si>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</si>
  <si>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</si>
  <si>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</si>
  <si>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</si>
  <si>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</si>
  <si>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</si>
  <si>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</si>
  <si>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</si>
  <si>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</si>
  <si>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</si>
  <si>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</si>
  <si>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</si>
  <si>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</si>
  <si>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</si>
  <si>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</si>
  <si>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</si>
  <si>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</si>
  <si>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</si>
  <si>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</si>
  <si>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</si>
  <si>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</si>
  <si>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</si>
  <si>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</si>
  <si>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</si>
  <si>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</si>
  <si>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</si>
  <si>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</si>
  <si>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</si>
  <si>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</si>
  <si>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</si>
  <si>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</si>
  <si>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</si>
  <si>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</si>
  <si>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</si>
  <si>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</si>
  <si>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</si>
  <si>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</si>
  <si>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</si>
  <si>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</si>
  <si>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</si>
  <si>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</si>
  <si>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</si>
  <si>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</si>
  <si>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</si>
  <si>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</si>
  <si>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</si>
  <si>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</si>
  <si>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</si>
  <si>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</si>
  <si>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</si>
  <si>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</si>
  <si>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</si>
  <si>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</si>
  <si>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</si>
  <si>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</si>
  <si>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</si>
  <si>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</si>
  <si>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</si>
  <si>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</si>
  <si>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</si>
  <si>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</si>
  <si>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</si>
  <si>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</si>
  <si>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</si>
  <si>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</si>
  <si>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</si>
  <si>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</si>
  <si>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</si>
  <si>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</si>
  <si>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</si>
  <si>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</si>
  <si>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</si>
  <si>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</si>
  <si>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</si>
  <si>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</si>
  <si>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</si>
  <si>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</si>
  <si>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</si>
  <si>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</si>
  <si>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</si>
  <si>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</si>
  <si>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</si>
  <si>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</si>
  <si>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</si>
  <si>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</si>
  <si>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5.7 Novčane kazne i odštete, drugi rashodi</t>
  </si>
  <si>
    <t>od 01.01. do 31.03.2015.</t>
  </si>
  <si>
    <t>Datum, 16.03.2015.</t>
  </si>
  <si>
    <t>od  01.01. do 31.03.2015.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</si>
</sst>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_-;\(#,###,000\);\-_;"/>
    <numFmt numFmtId="173" formatCode="#,###.00_-;\(#,###,000.00\);\-_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0"/>
      <name val="MS Sans Serif"/>
      <family val="2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4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2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4" fillId="0" borderId="0" xfId="0" applyNumberFormat="1" applyFont="1" applyAlignment="1" applyProtection="1">
      <alignment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/>
    </xf>
    <xf numFmtId="4" fontId="45" fillId="35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>
      <alignment vertical="center" wrapText="1"/>
    </xf>
    <xf numFmtId="4" fontId="45" fillId="34" borderId="10" xfId="0" applyNumberFormat="1" applyFont="1" applyFill="1" applyBorder="1" applyAlignment="1" applyProtection="1">
      <alignment/>
      <protection locked="0"/>
    </xf>
    <xf numFmtId="4" fontId="45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3" fillId="0" borderId="0" xfId="0" applyNumberFormat="1" applyFont="1" applyAlignment="1">
      <alignment horizontal="right"/>
    </xf>
    <xf numFmtId="4" fontId="46" fillId="0" borderId="0" xfId="0" applyNumberFormat="1" applyFont="1" applyAlignment="1">
      <alignment/>
    </xf>
    <xf numFmtId="4" fontId="44" fillId="35" borderId="10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14" fontId="44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0" xfId="0" applyFont="1" applyAlignment="1" applyProtection="1">
      <alignment horizontal="center"/>
      <protection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4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3">
      <selection activeCell="B123" sqref="B123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17" customWidth="1"/>
    <col min="5" max="5" width="17.00390625" style="17" customWidth="1"/>
    <col min="6" max="6" width="9.140625" style="2" customWidth="1"/>
    <col min="7" max="7" width="12.28125" style="2" bestFit="1" customWidth="1"/>
    <col min="8" max="8" width="9.140625" style="2" customWidth="1"/>
    <col min="9" max="9" width="12.28125" style="2" bestFit="1" customWidth="1"/>
    <col min="10" max="16384" width="9.140625" style="2" customWidth="1"/>
  </cols>
  <sheetData>
    <row r="1" spans="1:5" ht="12.75">
      <c r="A1" s="132" t="s">
        <v>0</v>
      </c>
      <c r="B1" s="132"/>
      <c r="C1" s="1"/>
      <c r="D1" s="95"/>
      <c r="E1" s="95"/>
    </row>
    <row r="2" spans="1:5" ht="12.75">
      <c r="A2" s="132" t="s">
        <v>1</v>
      </c>
      <c r="B2" s="132"/>
      <c r="C2" s="1"/>
      <c r="D2" s="95"/>
      <c r="E2" s="95"/>
    </row>
    <row r="3" spans="1:5" ht="12.75">
      <c r="A3" s="132" t="s">
        <v>2</v>
      </c>
      <c r="B3" s="132"/>
      <c r="C3" s="1"/>
      <c r="D3" s="95"/>
      <c r="E3" s="95"/>
    </row>
    <row r="4" spans="1:5" ht="12.75">
      <c r="A4" s="132" t="s">
        <v>3</v>
      </c>
      <c r="B4" s="132"/>
      <c r="C4" s="1"/>
      <c r="D4" s="95"/>
      <c r="E4" s="95"/>
    </row>
    <row r="5" spans="1:5" ht="12.75">
      <c r="A5" s="133" t="s">
        <v>4</v>
      </c>
      <c r="B5" s="133"/>
      <c r="C5" s="133"/>
      <c r="D5" s="133"/>
      <c r="E5" s="133"/>
    </row>
    <row r="6" spans="1:5" ht="12.75">
      <c r="A6" s="131" t="s">
        <v>353</v>
      </c>
      <c r="B6" s="131"/>
      <c r="C6" s="131"/>
      <c r="D6" s="131"/>
      <c r="E6" s="131"/>
    </row>
    <row r="7" spans="1:5" ht="12.75">
      <c r="A7" s="133" t="s">
        <v>5</v>
      </c>
      <c r="B7" s="133"/>
      <c r="C7" s="133"/>
      <c r="D7" s="133"/>
      <c r="E7" s="133"/>
    </row>
    <row r="8" spans="1:5" ht="12.75">
      <c r="A8" s="134" t="s">
        <v>6</v>
      </c>
      <c r="B8" s="134" t="s">
        <v>7</v>
      </c>
      <c r="C8" s="134" t="s">
        <v>8</v>
      </c>
      <c r="D8" s="134" t="s">
        <v>9</v>
      </c>
      <c r="E8" s="134"/>
    </row>
    <row r="9" spans="1:5" ht="12.75">
      <c r="A9" s="134"/>
      <c r="B9" s="134"/>
      <c r="C9" s="134"/>
      <c r="D9" s="96" t="s">
        <v>10</v>
      </c>
      <c r="E9" s="96" t="s">
        <v>11</v>
      </c>
    </row>
    <row r="10" spans="1:5" ht="12" customHeight="1">
      <c r="A10" s="3">
        <v>1</v>
      </c>
      <c r="B10" s="3">
        <v>2</v>
      </c>
      <c r="C10" s="3">
        <v>3</v>
      </c>
      <c r="D10" s="97">
        <v>4</v>
      </c>
      <c r="E10" s="97">
        <v>5</v>
      </c>
    </row>
    <row r="11" spans="1:5" ht="12" customHeight="1">
      <c r="A11" s="4" t="s">
        <v>12</v>
      </c>
      <c r="B11" s="79" t="s">
        <v>13</v>
      </c>
      <c r="C11" s="80"/>
      <c r="D11" s="98">
        <f>+D13+D15</f>
        <v>98076.39719999998</v>
      </c>
      <c r="E11" s="98">
        <f>+E13+E15</f>
        <v>0</v>
      </c>
    </row>
    <row r="12" spans="1:5" ht="12" customHeight="1">
      <c r="A12" s="4" t="s">
        <v>14</v>
      </c>
      <c r="B12" s="6" t="s">
        <v>15</v>
      </c>
      <c r="C12" s="5"/>
      <c r="D12" s="99"/>
      <c r="E12" s="99"/>
    </row>
    <row r="13" spans="1:5" ht="12" customHeight="1">
      <c r="A13" s="4" t="s">
        <v>16</v>
      </c>
      <c r="B13" s="6" t="s">
        <v>17</v>
      </c>
      <c r="C13" s="5"/>
      <c r="D13" s="99">
        <v>267194.35</v>
      </c>
      <c r="E13" s="106"/>
    </row>
    <row r="14" spans="1:5" ht="12" customHeight="1">
      <c r="A14" s="4" t="s">
        <v>18</v>
      </c>
      <c r="B14" s="7" t="s">
        <v>19</v>
      </c>
      <c r="C14" s="5"/>
      <c r="D14" s="99"/>
      <c r="E14" s="99"/>
    </row>
    <row r="15" spans="1:5" ht="12" customHeight="1">
      <c r="A15" s="4" t="s">
        <v>20</v>
      </c>
      <c r="B15" s="6" t="s">
        <v>21</v>
      </c>
      <c r="C15" s="5"/>
      <c r="D15" s="99">
        <v>-169117.9528</v>
      </c>
      <c r="E15" s="99"/>
    </row>
    <row r="16" spans="1:5" ht="12" customHeight="1">
      <c r="A16" s="4" t="s">
        <v>12</v>
      </c>
      <c r="B16" s="81" t="s">
        <v>22</v>
      </c>
      <c r="C16" s="80"/>
      <c r="D16" s="98">
        <f>+D18+D20+D21</f>
        <v>170269.1324</v>
      </c>
      <c r="E16" s="98">
        <f>+E18+E21+E20</f>
        <v>0</v>
      </c>
    </row>
    <row r="17" spans="1:5" ht="12" customHeight="1">
      <c r="A17" s="4" t="s">
        <v>23</v>
      </c>
      <c r="B17" s="6" t="s">
        <v>24</v>
      </c>
      <c r="C17" s="5"/>
      <c r="D17" s="99"/>
      <c r="E17" s="99"/>
    </row>
    <row r="18" spans="1:5" ht="12" customHeight="1">
      <c r="A18" s="4" t="s">
        <v>25</v>
      </c>
      <c r="B18" s="6" t="s">
        <v>26</v>
      </c>
      <c r="C18" s="5"/>
      <c r="D18" s="99">
        <v>427257.14999999997</v>
      </c>
      <c r="E18" s="99"/>
    </row>
    <row r="19" spans="1:5" ht="12" customHeight="1">
      <c r="A19" s="4" t="s">
        <v>27</v>
      </c>
      <c r="B19" s="7" t="s">
        <v>28</v>
      </c>
      <c r="C19" s="5"/>
      <c r="D19" s="99"/>
      <c r="E19" s="99"/>
    </row>
    <row r="20" spans="1:5" ht="12" customHeight="1">
      <c r="A20" s="4" t="s">
        <v>29</v>
      </c>
      <c r="B20" s="7" t="s">
        <v>30</v>
      </c>
      <c r="C20" s="5"/>
      <c r="D20" s="99">
        <v>19449.460000000003</v>
      </c>
      <c r="E20" s="99"/>
    </row>
    <row r="21" spans="1:5" ht="12" customHeight="1">
      <c r="A21" s="4" t="s">
        <v>31</v>
      </c>
      <c r="B21" s="7" t="s">
        <v>32</v>
      </c>
      <c r="C21" s="5"/>
      <c r="D21" s="99">
        <v>-276437.4776</v>
      </c>
      <c r="E21" s="99"/>
    </row>
    <row r="22" spans="1:5" ht="12" customHeight="1">
      <c r="A22" s="4" t="s">
        <v>12</v>
      </c>
      <c r="B22" s="79" t="s">
        <v>33</v>
      </c>
      <c r="C22" s="80"/>
      <c r="D22" s="98">
        <f>+D24+D30+D31</f>
        <v>5109176.988000001</v>
      </c>
      <c r="E22" s="98">
        <f>+E23+E35+E25+E30</f>
        <v>0</v>
      </c>
    </row>
    <row r="23" spans="1:5" ht="12" customHeight="1">
      <c r="A23" s="4" t="s">
        <v>12</v>
      </c>
      <c r="B23" s="6" t="s">
        <v>34</v>
      </c>
      <c r="C23" s="5"/>
      <c r="D23" s="99"/>
      <c r="E23" s="99"/>
    </row>
    <row r="24" spans="1:5" ht="12" customHeight="1">
      <c r="A24" s="8" t="s">
        <v>35</v>
      </c>
      <c r="B24" s="6" t="s">
        <v>36</v>
      </c>
      <c r="C24" s="5"/>
      <c r="D24" s="99">
        <v>5053528.8780000005</v>
      </c>
      <c r="E24" s="99"/>
    </row>
    <row r="25" spans="1:5" ht="12" customHeight="1">
      <c r="A25" s="8" t="s">
        <v>37</v>
      </c>
      <c r="B25" s="6" t="s">
        <v>38</v>
      </c>
      <c r="C25" s="5"/>
      <c r="D25" s="99"/>
      <c r="E25" s="99"/>
    </row>
    <row r="26" spans="1:5" ht="12" customHeight="1">
      <c r="A26" s="8" t="s">
        <v>39</v>
      </c>
      <c r="B26" s="6" t="s">
        <v>40</v>
      </c>
      <c r="C26" s="5"/>
      <c r="D26" s="99"/>
      <c r="E26" s="99"/>
    </row>
    <row r="27" spans="1:5" ht="12" customHeight="1">
      <c r="A27" s="8" t="s">
        <v>41</v>
      </c>
      <c r="B27" s="6" t="s">
        <v>42</v>
      </c>
      <c r="C27" s="5"/>
      <c r="D27" s="99"/>
      <c r="E27" s="99"/>
    </row>
    <row r="28" spans="1:5" ht="12" customHeight="1">
      <c r="A28" s="8" t="s">
        <v>43</v>
      </c>
      <c r="B28" s="6" t="s">
        <v>44</v>
      </c>
      <c r="C28" s="5"/>
      <c r="D28" s="99"/>
      <c r="E28" s="99"/>
    </row>
    <row r="29" spans="1:5" ht="12" customHeight="1">
      <c r="A29" s="8" t="s">
        <v>45</v>
      </c>
      <c r="B29" s="7" t="s">
        <v>46</v>
      </c>
      <c r="C29" s="5"/>
      <c r="D29" s="99"/>
      <c r="E29" s="99"/>
    </row>
    <row r="30" spans="1:5" ht="12" customHeight="1">
      <c r="A30" s="4" t="s">
        <v>47</v>
      </c>
      <c r="B30" s="6" t="s">
        <v>48</v>
      </c>
      <c r="C30" s="5"/>
      <c r="D30" s="99">
        <v>50000</v>
      </c>
      <c r="E30" s="99"/>
    </row>
    <row r="31" spans="1:5" ht="12" customHeight="1">
      <c r="A31" s="4" t="s">
        <v>49</v>
      </c>
      <c r="B31" s="6" t="s">
        <v>50</v>
      </c>
      <c r="C31" s="5"/>
      <c r="D31" s="99">
        <v>5648.11</v>
      </c>
      <c r="E31" s="99"/>
    </row>
    <row r="32" spans="1:5" ht="12" customHeight="1">
      <c r="A32" s="8" t="s">
        <v>51</v>
      </c>
      <c r="B32" s="6" t="s">
        <v>52</v>
      </c>
      <c r="C32" s="5"/>
      <c r="D32" s="99"/>
      <c r="E32" s="99"/>
    </row>
    <row r="33" spans="1:5" ht="12" customHeight="1">
      <c r="A33" s="8" t="s">
        <v>53</v>
      </c>
      <c r="B33" s="6" t="s">
        <v>54</v>
      </c>
      <c r="C33" s="5"/>
      <c r="D33" s="99"/>
      <c r="E33" s="99"/>
    </row>
    <row r="34" spans="1:5" ht="12" customHeight="1">
      <c r="A34" s="8" t="s">
        <v>55</v>
      </c>
      <c r="B34" s="6" t="s">
        <v>56</v>
      </c>
      <c r="C34" s="5"/>
      <c r="D34" s="99"/>
      <c r="E34" s="99"/>
    </row>
    <row r="35" spans="1:5" ht="12" customHeight="1">
      <c r="A35" s="4" t="s">
        <v>12</v>
      </c>
      <c r="B35" s="7" t="s">
        <v>57</v>
      </c>
      <c r="C35" s="5"/>
      <c r="D35" s="99"/>
      <c r="E35" s="99"/>
    </row>
    <row r="36" spans="1:5" ht="12" customHeight="1">
      <c r="A36" s="8" t="s">
        <v>58</v>
      </c>
      <c r="B36" s="7" t="s">
        <v>59</v>
      </c>
      <c r="C36" s="5"/>
      <c r="D36" s="99"/>
      <c r="E36" s="99"/>
    </row>
    <row r="37" spans="1:5" ht="12" customHeight="1">
      <c r="A37" s="4" t="s">
        <v>60</v>
      </c>
      <c r="B37" s="7" t="s">
        <v>61</v>
      </c>
      <c r="C37" s="5"/>
      <c r="D37" s="99"/>
      <c r="E37" s="99"/>
    </row>
    <row r="38" spans="1:5" ht="12" customHeight="1">
      <c r="A38" s="4" t="s">
        <v>62</v>
      </c>
      <c r="B38" s="7" t="s">
        <v>63</v>
      </c>
      <c r="C38" s="5"/>
      <c r="D38" s="99"/>
      <c r="E38" s="99"/>
    </row>
    <row r="39" spans="1:5" ht="12" customHeight="1">
      <c r="A39" s="4" t="s">
        <v>12</v>
      </c>
      <c r="B39" s="79" t="s">
        <v>64</v>
      </c>
      <c r="C39" s="80"/>
      <c r="D39" s="98">
        <f>+D41</f>
        <v>3053717.05</v>
      </c>
      <c r="E39" s="98">
        <f>+E41</f>
        <v>0</v>
      </c>
    </row>
    <row r="40" spans="1:5" ht="12" customHeight="1">
      <c r="A40" s="4" t="s">
        <v>65</v>
      </c>
      <c r="B40" s="6" t="s">
        <v>66</v>
      </c>
      <c r="C40" s="5"/>
      <c r="D40" s="99"/>
      <c r="E40" s="99"/>
    </row>
    <row r="41" spans="1:5" ht="12" customHeight="1">
      <c r="A41" s="4" t="s">
        <v>67</v>
      </c>
      <c r="B41" s="6" t="s">
        <v>68</v>
      </c>
      <c r="C41" s="5"/>
      <c r="D41" s="99">
        <v>3053717.05</v>
      </c>
      <c r="E41" s="99"/>
    </row>
    <row r="42" spans="1:5" ht="12" customHeight="1">
      <c r="A42" s="4">
        <v>186</v>
      </c>
      <c r="B42" s="6" t="s">
        <v>69</v>
      </c>
      <c r="C42" s="5"/>
      <c r="D42" s="99"/>
      <c r="E42" s="99"/>
    </row>
    <row r="43" spans="1:5" ht="12" customHeight="1">
      <c r="A43" s="4" t="s">
        <v>12</v>
      </c>
      <c r="B43" s="79" t="s">
        <v>70</v>
      </c>
      <c r="C43" s="80"/>
      <c r="D43" s="98">
        <f>+D44+D45</f>
        <v>1887781.9427000007</v>
      </c>
      <c r="E43" s="98">
        <f>+E44+E45+E52</f>
        <v>0</v>
      </c>
    </row>
    <row r="44" spans="1:5" ht="12" customHeight="1">
      <c r="A44" s="4">
        <v>11</v>
      </c>
      <c r="B44" s="6" t="s">
        <v>71</v>
      </c>
      <c r="C44" s="5"/>
      <c r="D44" s="99">
        <v>17913.300000000447</v>
      </c>
      <c r="E44" s="99"/>
    </row>
    <row r="45" spans="1:5" ht="12" customHeight="1">
      <c r="A45" s="4" t="s">
        <v>12</v>
      </c>
      <c r="B45" s="6" t="s">
        <v>72</v>
      </c>
      <c r="C45" s="52"/>
      <c r="D45" s="100">
        <f>+SUM(D46:D52)</f>
        <v>1869868.6427000002</v>
      </c>
      <c r="E45" s="100"/>
    </row>
    <row r="46" spans="1:5" ht="12" customHeight="1">
      <c r="A46" s="4">
        <v>12</v>
      </c>
      <c r="B46" s="6" t="s">
        <v>73</v>
      </c>
      <c r="C46" s="52"/>
      <c r="D46" s="100">
        <f>1460084.2027-0.03</f>
        <v>1460084.1727</v>
      </c>
      <c r="E46" s="100"/>
    </row>
    <row r="47" spans="1:5" ht="12" customHeight="1">
      <c r="A47" s="4">
        <v>13</v>
      </c>
      <c r="B47" s="6" t="s">
        <v>74</v>
      </c>
      <c r="C47" s="52"/>
      <c r="D47" s="116">
        <v>3189.87</v>
      </c>
      <c r="E47" s="100"/>
    </row>
    <row r="48" spans="1:5" ht="12" customHeight="1">
      <c r="A48" s="4">
        <v>14</v>
      </c>
      <c r="B48" s="6" t="s">
        <v>75</v>
      </c>
      <c r="C48" s="52"/>
      <c r="D48" s="100">
        <v>431.8</v>
      </c>
      <c r="E48" s="100"/>
    </row>
    <row r="49" spans="1:5" ht="12" customHeight="1">
      <c r="A49" s="4">
        <v>15</v>
      </c>
      <c r="B49" s="6" t="s">
        <v>76</v>
      </c>
      <c r="C49" s="52"/>
      <c r="D49" s="100">
        <v>66648.9</v>
      </c>
      <c r="E49" s="100"/>
    </row>
    <row r="50" spans="1:5" ht="12" customHeight="1">
      <c r="A50" s="4">
        <v>16</v>
      </c>
      <c r="B50" s="6" t="s">
        <v>77</v>
      </c>
      <c r="C50" s="52"/>
      <c r="D50" s="100">
        <v>5278.090000000011</v>
      </c>
      <c r="E50" s="100"/>
    </row>
    <row r="51" spans="1:5" ht="12" customHeight="1">
      <c r="A51" s="4">
        <v>17</v>
      </c>
      <c r="B51" s="6" t="s">
        <v>78</v>
      </c>
      <c r="C51" s="52"/>
      <c r="D51" s="100">
        <v>334235.81</v>
      </c>
      <c r="E51" s="100"/>
    </row>
    <row r="52" spans="1:5" ht="12" customHeight="1">
      <c r="A52" s="8" t="s">
        <v>79</v>
      </c>
      <c r="B52" s="6" t="s">
        <v>80</v>
      </c>
      <c r="C52" s="52"/>
      <c r="D52" s="100"/>
      <c r="E52" s="100"/>
    </row>
    <row r="53" spans="1:5" ht="12" customHeight="1">
      <c r="A53" s="8" t="s">
        <v>81</v>
      </c>
      <c r="B53" s="79" t="s">
        <v>82</v>
      </c>
      <c r="C53" s="80"/>
      <c r="D53" s="98">
        <v>1518419.23</v>
      </c>
      <c r="E53" s="103"/>
    </row>
    <row r="54" spans="1:5" ht="12" customHeight="1">
      <c r="A54" s="4" t="s">
        <v>12</v>
      </c>
      <c r="B54" s="79" t="s">
        <v>83</v>
      </c>
      <c r="C54" s="80"/>
      <c r="D54" s="98">
        <f>+D55+D56</f>
        <v>2400220.3987000003</v>
      </c>
      <c r="E54" s="98">
        <f>+E55+E56</f>
        <v>0</v>
      </c>
    </row>
    <row r="55" spans="1:5" ht="12" customHeight="1">
      <c r="A55" s="4">
        <v>192</v>
      </c>
      <c r="B55" s="6" t="s">
        <v>84</v>
      </c>
      <c r="C55" s="5"/>
      <c r="D55" s="99">
        <v>2108773.09</v>
      </c>
      <c r="E55" s="99"/>
    </row>
    <row r="56" spans="1:5" ht="12" customHeight="1">
      <c r="A56" s="8" t="s">
        <v>85</v>
      </c>
      <c r="B56" s="6" t="s">
        <v>86</v>
      </c>
      <c r="C56" s="5"/>
      <c r="D56" s="99">
        <v>291447.3087000004</v>
      </c>
      <c r="E56" s="99"/>
    </row>
    <row r="57" spans="1:5" ht="12" customHeight="1">
      <c r="A57" s="4"/>
      <c r="B57" s="79" t="s">
        <v>87</v>
      </c>
      <c r="C57" s="80"/>
      <c r="D57" s="98">
        <v>107904.43</v>
      </c>
      <c r="E57" s="118"/>
    </row>
    <row r="58" spans="1:7" ht="12" customHeight="1">
      <c r="A58" s="4"/>
      <c r="B58" s="79" t="s">
        <v>88</v>
      </c>
      <c r="C58" s="80"/>
      <c r="D58" s="98">
        <f>+D11+D16+D22+D39+D43+D53+D54+D57</f>
        <v>14345565.569000002</v>
      </c>
      <c r="E58" s="98">
        <f>+E11+E16+E22+E39+E43+E53+E54+E57</f>
        <v>0</v>
      </c>
      <c r="G58" s="17"/>
    </row>
    <row r="59" spans="1:7" ht="12" customHeight="1">
      <c r="A59" s="135" t="s">
        <v>89</v>
      </c>
      <c r="B59" s="135"/>
      <c r="C59" s="135"/>
      <c r="D59" s="135"/>
      <c r="E59" s="135"/>
      <c r="G59" s="17"/>
    </row>
    <row r="60" spans="1:7" ht="12" customHeight="1">
      <c r="A60" s="134" t="s">
        <v>6</v>
      </c>
      <c r="B60" s="134" t="s">
        <v>7</v>
      </c>
      <c r="C60" s="134" t="s">
        <v>8</v>
      </c>
      <c r="D60" s="134" t="s">
        <v>9</v>
      </c>
      <c r="E60" s="134"/>
      <c r="G60" s="17"/>
    </row>
    <row r="61" spans="1:5" ht="12" customHeight="1">
      <c r="A61" s="134"/>
      <c r="B61" s="134"/>
      <c r="C61" s="134"/>
      <c r="D61" s="101" t="s">
        <v>10</v>
      </c>
      <c r="E61" s="101" t="s">
        <v>11</v>
      </c>
    </row>
    <row r="62" spans="1:5" ht="12" customHeight="1">
      <c r="A62" s="3">
        <v>1</v>
      </c>
      <c r="B62" s="3">
        <v>2</v>
      </c>
      <c r="C62" s="3">
        <v>3</v>
      </c>
      <c r="D62" s="97">
        <v>4</v>
      </c>
      <c r="E62" s="97">
        <v>5</v>
      </c>
    </row>
    <row r="63" spans="1:5" ht="12" customHeight="1">
      <c r="A63" s="3" t="s">
        <v>12</v>
      </c>
      <c r="B63" s="64" t="s">
        <v>90</v>
      </c>
      <c r="C63" s="63"/>
      <c r="D63" s="102">
        <f>+D64+D65</f>
        <v>7495000</v>
      </c>
      <c r="E63" s="102"/>
    </row>
    <row r="64" spans="1:5" ht="12" customHeight="1">
      <c r="A64" s="3">
        <v>900</v>
      </c>
      <c r="B64" s="6" t="s">
        <v>91</v>
      </c>
      <c r="C64" s="5"/>
      <c r="D64" s="99">
        <v>7495000</v>
      </c>
      <c r="E64" s="99"/>
    </row>
    <row r="65" spans="1:5" ht="12" customHeight="1">
      <c r="A65" s="3">
        <v>901</v>
      </c>
      <c r="B65" s="6" t="s">
        <v>92</v>
      </c>
      <c r="C65" s="5"/>
      <c r="D65" s="99"/>
      <c r="E65" s="99"/>
    </row>
    <row r="66" spans="1:5" ht="12" customHeight="1">
      <c r="A66" s="3" t="s">
        <v>12</v>
      </c>
      <c r="B66" s="82" t="s">
        <v>93</v>
      </c>
      <c r="C66" s="80"/>
      <c r="D66" s="103">
        <f>+D75</f>
        <v>-3591816.6399999997</v>
      </c>
      <c r="E66" s="103"/>
    </row>
    <row r="67" spans="1:5" ht="12" customHeight="1">
      <c r="A67" s="3">
        <v>910</v>
      </c>
      <c r="B67" s="6" t="s">
        <v>94</v>
      </c>
      <c r="C67" s="5"/>
      <c r="D67" s="99"/>
      <c r="E67" s="99"/>
    </row>
    <row r="68" spans="1:5" ht="12" customHeight="1">
      <c r="A68" s="3">
        <v>911</v>
      </c>
      <c r="B68" s="6" t="s">
        <v>95</v>
      </c>
      <c r="C68" s="5"/>
      <c r="D68" s="99"/>
      <c r="E68" s="99"/>
    </row>
    <row r="69" spans="1:5" ht="12" customHeight="1">
      <c r="A69" s="3" t="s">
        <v>12</v>
      </c>
      <c r="B69" s="6" t="s">
        <v>96</v>
      </c>
      <c r="C69" s="5"/>
      <c r="D69" s="99"/>
      <c r="E69" s="99"/>
    </row>
    <row r="70" spans="1:5" ht="12" customHeight="1">
      <c r="A70" s="3" t="s">
        <v>12</v>
      </c>
      <c r="B70" s="6" t="s">
        <v>97</v>
      </c>
      <c r="C70" s="5"/>
      <c r="D70" s="99"/>
      <c r="E70" s="99"/>
    </row>
    <row r="71" spans="1:5" ht="12" customHeight="1">
      <c r="A71" s="3" t="s">
        <v>12</v>
      </c>
      <c r="B71" s="6" t="s">
        <v>98</v>
      </c>
      <c r="C71" s="5"/>
      <c r="D71" s="99"/>
      <c r="E71" s="99"/>
    </row>
    <row r="72" spans="1:5" ht="12" customHeight="1">
      <c r="A72" s="3" t="s">
        <v>12</v>
      </c>
      <c r="B72" s="6" t="s">
        <v>99</v>
      </c>
      <c r="C72" s="5"/>
      <c r="D72" s="99"/>
      <c r="E72" s="99"/>
    </row>
    <row r="73" spans="1:5" ht="12" customHeight="1">
      <c r="A73" s="3">
        <v>919</v>
      </c>
      <c r="B73" s="6" t="s">
        <v>100</v>
      </c>
      <c r="C73" s="5"/>
      <c r="D73" s="99"/>
      <c r="E73" s="99"/>
    </row>
    <row r="74" spans="1:5" ht="12" customHeight="1">
      <c r="A74" s="3" t="s">
        <v>101</v>
      </c>
      <c r="B74" s="6" t="s">
        <v>102</v>
      </c>
      <c r="C74" s="5"/>
      <c r="D74" s="100"/>
      <c r="E74" s="99"/>
    </row>
    <row r="75" spans="1:5" ht="12" customHeight="1">
      <c r="A75" s="3" t="s">
        <v>12</v>
      </c>
      <c r="B75" s="6" t="s">
        <v>103</v>
      </c>
      <c r="C75" s="5"/>
      <c r="D75" s="100">
        <f>+D76+D77</f>
        <v>-3591816.6399999997</v>
      </c>
      <c r="E75" s="99"/>
    </row>
    <row r="76" spans="1:5" ht="12" customHeight="1">
      <c r="A76" s="3" t="s">
        <v>104</v>
      </c>
      <c r="B76" s="6" t="s">
        <v>105</v>
      </c>
      <c r="C76" s="5"/>
      <c r="D76" s="100">
        <v>-3593818.76</v>
      </c>
      <c r="E76" s="99"/>
    </row>
    <row r="77" spans="1:5" ht="12" customHeight="1">
      <c r="A77" s="3" t="s">
        <v>106</v>
      </c>
      <c r="B77" s="6" t="s">
        <v>107</v>
      </c>
      <c r="C77" s="52"/>
      <c r="D77" s="100">
        <v>2002.12</v>
      </c>
      <c r="E77" s="99"/>
    </row>
    <row r="78" spans="1:5" ht="12" customHeight="1">
      <c r="A78" s="3" t="s">
        <v>12</v>
      </c>
      <c r="B78" s="82" t="s">
        <v>108</v>
      </c>
      <c r="C78" s="80"/>
      <c r="D78" s="103">
        <f>+D79+D91</f>
        <v>8655302.246</v>
      </c>
      <c r="E78" s="103"/>
    </row>
    <row r="79" spans="1:9" ht="12" customHeight="1">
      <c r="A79" s="3" t="s">
        <v>12</v>
      </c>
      <c r="B79" s="6" t="s">
        <v>109</v>
      </c>
      <c r="C79" s="5"/>
      <c r="D79" s="99">
        <f>+SUM(D80:D85)</f>
        <v>8435639.1046</v>
      </c>
      <c r="E79" s="99"/>
      <c r="I79" s="17"/>
    </row>
    <row r="80" spans="1:5" ht="12" customHeight="1">
      <c r="A80" s="3">
        <v>980</v>
      </c>
      <c r="B80" s="6" t="s">
        <v>110</v>
      </c>
      <c r="C80" s="5"/>
      <c r="D80" s="99">
        <v>5291244.92</v>
      </c>
      <c r="E80" s="99"/>
    </row>
    <row r="81" spans="1:5" ht="12" customHeight="1">
      <c r="A81" s="3">
        <v>982</v>
      </c>
      <c r="B81" s="6" t="s">
        <v>111</v>
      </c>
      <c r="C81" s="5"/>
      <c r="D81" s="99">
        <v>1481186.85</v>
      </c>
      <c r="E81" s="99"/>
    </row>
    <row r="82" spans="1:5" ht="12" customHeight="1">
      <c r="A82" s="3">
        <v>983</v>
      </c>
      <c r="B82" s="6" t="s">
        <v>112</v>
      </c>
      <c r="C82" s="5"/>
      <c r="D82" s="99">
        <v>1524036.1227</v>
      </c>
      <c r="E82" s="99"/>
    </row>
    <row r="83" spans="1:5" ht="12" customHeight="1">
      <c r="A83" s="3">
        <v>984</v>
      </c>
      <c r="B83" s="6" t="s">
        <v>113</v>
      </c>
      <c r="C83" s="5"/>
      <c r="D83" s="99">
        <v>139171.2119</v>
      </c>
      <c r="E83" s="99"/>
    </row>
    <row r="84" spans="1:5" ht="12" customHeight="1">
      <c r="A84" s="3">
        <v>985</v>
      </c>
      <c r="B84" s="6" t="s">
        <v>114</v>
      </c>
      <c r="C84" s="5"/>
      <c r="D84" s="99"/>
      <c r="E84" s="99"/>
    </row>
    <row r="85" spans="1:7" ht="12" customHeight="1">
      <c r="A85" s="9" t="s">
        <v>115</v>
      </c>
      <c r="B85" s="6" t="s">
        <v>116</v>
      </c>
      <c r="C85" s="5"/>
      <c r="D85" s="99"/>
      <c r="E85" s="99"/>
      <c r="G85" s="17"/>
    </row>
    <row r="86" spans="1:5" ht="12" customHeight="1">
      <c r="A86" s="3" t="s">
        <v>12</v>
      </c>
      <c r="B86" s="6" t="s">
        <v>117</v>
      </c>
      <c r="C86" s="5"/>
      <c r="D86" s="104"/>
      <c r="E86" s="99"/>
    </row>
    <row r="87" spans="1:5" ht="12" customHeight="1">
      <c r="A87" s="3">
        <v>970</v>
      </c>
      <c r="B87" s="6" t="s">
        <v>118</v>
      </c>
      <c r="C87" s="5"/>
      <c r="D87" s="99"/>
      <c r="E87" s="99"/>
    </row>
    <row r="88" spans="1:7" ht="12" customHeight="1">
      <c r="A88" s="3">
        <v>971</v>
      </c>
      <c r="B88" s="7" t="s">
        <v>119</v>
      </c>
      <c r="C88" s="5"/>
      <c r="D88" s="99"/>
      <c r="E88" s="99"/>
      <c r="G88" s="17"/>
    </row>
    <row r="89" spans="1:5" ht="12" customHeight="1">
      <c r="A89" s="3">
        <v>972.973</v>
      </c>
      <c r="B89" s="7" t="s">
        <v>120</v>
      </c>
      <c r="C89" s="5"/>
      <c r="D89" s="99"/>
      <c r="E89" s="99"/>
    </row>
    <row r="90" spans="1:5" ht="12" customHeight="1">
      <c r="A90" s="3">
        <v>974</v>
      </c>
      <c r="B90" s="6" t="s">
        <v>121</v>
      </c>
      <c r="C90" s="5"/>
      <c r="D90" s="99"/>
      <c r="E90" s="99"/>
    </row>
    <row r="91" spans="1:5" ht="12" customHeight="1">
      <c r="A91" s="3" t="s">
        <v>12</v>
      </c>
      <c r="B91" s="6" t="s">
        <v>122</v>
      </c>
      <c r="C91" s="5"/>
      <c r="D91" s="100">
        <f>+D93</f>
        <v>219663.1414</v>
      </c>
      <c r="E91" s="100"/>
    </row>
    <row r="92" spans="1:5" ht="12" customHeight="1">
      <c r="A92" s="3">
        <v>960</v>
      </c>
      <c r="B92" s="6" t="s">
        <v>123</v>
      </c>
      <c r="C92" s="5"/>
      <c r="D92" s="100"/>
      <c r="E92" s="100"/>
    </row>
    <row r="93" spans="1:5" ht="12" customHeight="1">
      <c r="A93" s="10">
        <v>961962963967</v>
      </c>
      <c r="B93" s="6" t="s">
        <v>124</v>
      </c>
      <c r="C93" s="5"/>
      <c r="D93" s="100">
        <v>219663.1414</v>
      </c>
      <c r="E93" s="100"/>
    </row>
    <row r="94" spans="1:5" ht="12" customHeight="1">
      <c r="A94" s="3" t="s">
        <v>12</v>
      </c>
      <c r="B94" s="82" t="s">
        <v>125</v>
      </c>
      <c r="C94" s="80"/>
      <c r="D94" s="103">
        <f>+SUM(D95:D101)</f>
        <v>1560851.9566999988</v>
      </c>
      <c r="E94" s="103"/>
    </row>
    <row r="95" spans="1:5" ht="12" customHeight="1">
      <c r="A95" s="3">
        <v>22</v>
      </c>
      <c r="B95" s="51" t="s">
        <v>126</v>
      </c>
      <c r="C95" s="52"/>
      <c r="D95" s="100">
        <v>73725.5</v>
      </c>
      <c r="E95" s="100"/>
    </row>
    <row r="96" spans="1:5" ht="12" customHeight="1">
      <c r="A96" s="3">
        <v>23</v>
      </c>
      <c r="B96" s="51" t="s">
        <v>127</v>
      </c>
      <c r="C96" s="52"/>
      <c r="D96" s="100">
        <v>869675.37</v>
      </c>
      <c r="E96" s="100"/>
    </row>
    <row r="97" spans="1:5" ht="12" customHeight="1">
      <c r="A97" s="3">
        <v>24</v>
      </c>
      <c r="B97" s="51" t="s">
        <v>128</v>
      </c>
      <c r="C97" s="52"/>
      <c r="D97" s="100">
        <v>686.02</v>
      </c>
      <c r="E97" s="100"/>
    </row>
    <row r="98" spans="1:5" ht="12" customHeight="1">
      <c r="A98" s="3">
        <v>25</v>
      </c>
      <c r="B98" s="51" t="s">
        <v>129</v>
      </c>
      <c r="C98" s="52"/>
      <c r="D98" s="100">
        <v>62929.9566999989</v>
      </c>
      <c r="E98" s="100"/>
    </row>
    <row r="99" spans="1:5" ht="12" customHeight="1">
      <c r="A99" s="3">
        <v>26</v>
      </c>
      <c r="B99" s="51" t="s">
        <v>130</v>
      </c>
      <c r="C99" s="52"/>
      <c r="D99" s="100">
        <v>499036.67</v>
      </c>
      <c r="E99" s="100"/>
    </row>
    <row r="100" spans="1:5" ht="12" customHeight="1">
      <c r="A100" s="3">
        <v>21</v>
      </c>
      <c r="B100" s="51" t="s">
        <v>131</v>
      </c>
      <c r="C100" s="52"/>
      <c r="D100" s="100">
        <v>7768.64999999997</v>
      </c>
      <c r="E100" s="100"/>
    </row>
    <row r="101" spans="1:5" ht="12" customHeight="1">
      <c r="A101" s="3" t="s">
        <v>132</v>
      </c>
      <c r="B101" s="51" t="s">
        <v>133</v>
      </c>
      <c r="C101" s="52"/>
      <c r="D101" s="100">
        <v>47029.7900000001</v>
      </c>
      <c r="E101" s="100"/>
    </row>
    <row r="102" spans="1:5" ht="12" customHeight="1">
      <c r="A102" s="3" t="s">
        <v>12</v>
      </c>
      <c r="B102" s="82" t="s">
        <v>134</v>
      </c>
      <c r="C102" s="80"/>
      <c r="D102" s="103">
        <f>+D105</f>
        <v>5669.75</v>
      </c>
      <c r="E102" s="103"/>
    </row>
    <row r="103" spans="1:5" ht="12" customHeight="1">
      <c r="A103" s="3">
        <v>950.951</v>
      </c>
      <c r="B103" s="6" t="s">
        <v>135</v>
      </c>
      <c r="C103" s="5"/>
      <c r="D103" s="99"/>
      <c r="E103" s="99"/>
    </row>
    <row r="104" spans="1:5" ht="12" customHeight="1">
      <c r="A104" s="3">
        <v>954</v>
      </c>
      <c r="B104" s="6" t="s">
        <v>136</v>
      </c>
      <c r="C104" s="5"/>
      <c r="D104" s="99"/>
      <c r="E104" s="99"/>
    </row>
    <row r="105" spans="1:5" ht="12" customHeight="1">
      <c r="A105" s="3" t="s">
        <v>137</v>
      </c>
      <c r="B105" s="6" t="s">
        <v>138</v>
      </c>
      <c r="C105" s="5"/>
      <c r="D105" s="99">
        <v>5669.75</v>
      </c>
      <c r="E105" s="99"/>
    </row>
    <row r="106" spans="1:5" ht="12" customHeight="1">
      <c r="A106" s="3">
        <v>957</v>
      </c>
      <c r="B106" s="6" t="s">
        <v>139</v>
      </c>
      <c r="C106" s="5"/>
      <c r="D106" s="99"/>
      <c r="E106" s="99"/>
    </row>
    <row r="107" spans="1:5" ht="12" customHeight="1">
      <c r="A107" s="3">
        <v>969</v>
      </c>
      <c r="B107" s="82" t="s">
        <v>140</v>
      </c>
      <c r="C107" s="80"/>
      <c r="D107" s="103">
        <v>220558.26</v>
      </c>
      <c r="E107" s="103"/>
    </row>
    <row r="108" spans="1:7" ht="12" customHeight="1">
      <c r="A108" s="3" t="s">
        <v>12</v>
      </c>
      <c r="B108" s="82" t="s">
        <v>141</v>
      </c>
      <c r="C108" s="80"/>
      <c r="D108" s="103">
        <f>+D63+D66+D78+D94+D102+D107</f>
        <v>14345565.572699998</v>
      </c>
      <c r="E108" s="103"/>
      <c r="G108" s="17"/>
    </row>
    <row r="109" ht="6" customHeight="1"/>
    <row r="110" spans="1:9" ht="12.75">
      <c r="A110" s="136" t="s">
        <v>142</v>
      </c>
      <c r="B110" s="136"/>
      <c r="G110" s="17"/>
      <c r="I110" s="117"/>
    </row>
    <row r="111" spans="1:2" ht="17.25" customHeight="1">
      <c r="A111" s="136" t="s">
        <v>143</v>
      </c>
      <c r="B111" s="136"/>
    </row>
    <row r="112" spans="1:2" ht="12.75">
      <c r="A112" s="136" t="s">
        <v>144</v>
      </c>
      <c r="B112" s="136"/>
    </row>
    <row r="113" spans="1:2" ht="12.75">
      <c r="A113" s="136" t="s">
        <v>354</v>
      </c>
      <c r="B113" s="136"/>
    </row>
  </sheetData>
  <sheetProtection/>
  <mergeCells count="20">
    <mergeCell ref="A112:B112"/>
    <mergeCell ref="A113:B113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2" footer="0.2"/>
  <pageSetup horizontalDpi="600" verticalDpi="600" orientation="landscape" paperSize="9" scale="85" r:id="rId1"/>
  <ignoredErrors>
    <ignoredError sqref="E11 D63 E16 E22 D39:E39 E43 D54:E54 E58 D65:D72 D103:D104 D10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5.28125" style="57" customWidth="1"/>
    <col min="2" max="2" width="59.57421875" style="57" customWidth="1"/>
    <col min="3" max="3" width="12.28125" style="57" customWidth="1"/>
    <col min="4" max="4" width="18.8515625" style="58" customWidth="1"/>
    <col min="5" max="5" width="18.00390625" style="58" customWidth="1"/>
    <col min="6" max="6" width="9.140625" style="94" customWidth="1"/>
    <col min="7" max="7" width="13.140625" style="94" customWidth="1"/>
    <col min="8" max="8" width="11.28125" style="94" bestFit="1" customWidth="1"/>
    <col min="9" max="9" width="9.8515625" style="94" bestFit="1" customWidth="1"/>
    <col min="10" max="10" width="11.28125" style="94" bestFit="1" customWidth="1"/>
    <col min="11" max="11" width="11.28125" style="57" bestFit="1" customWidth="1"/>
    <col min="12" max="16384" width="9.140625" style="57" customWidth="1"/>
  </cols>
  <sheetData>
    <row r="1" spans="1:5" ht="12.75">
      <c r="A1" s="142" t="s">
        <v>0</v>
      </c>
      <c r="B1" s="142"/>
      <c r="C1" s="121"/>
      <c r="D1" s="122"/>
      <c r="E1" s="122"/>
    </row>
    <row r="2" spans="1:5" ht="12.75">
      <c r="A2" s="142" t="s">
        <v>1</v>
      </c>
      <c r="B2" s="142"/>
      <c r="C2" s="121"/>
      <c r="D2" s="122"/>
      <c r="E2" s="122"/>
    </row>
    <row r="3" spans="1:5" ht="12.75">
      <c r="A3" s="142" t="s">
        <v>2</v>
      </c>
      <c r="B3" s="142"/>
      <c r="C3" s="121"/>
      <c r="D3" s="122"/>
      <c r="E3" s="122"/>
    </row>
    <row r="4" spans="1:5" ht="12.75">
      <c r="A4" s="142" t="s">
        <v>3</v>
      </c>
      <c r="B4" s="142"/>
      <c r="C4" s="121"/>
      <c r="D4" s="122"/>
      <c r="E4" s="122"/>
    </row>
    <row r="5" spans="1:5" ht="12.75">
      <c r="A5" s="143" t="s">
        <v>232</v>
      </c>
      <c r="B5" s="143"/>
      <c r="C5" s="143"/>
      <c r="D5" s="143"/>
      <c r="E5" s="143"/>
    </row>
    <row r="6" spans="1:5" ht="12.75">
      <c r="A6" s="141" t="s">
        <v>355</v>
      </c>
      <c r="B6" s="141"/>
      <c r="C6" s="141"/>
      <c r="D6" s="141"/>
      <c r="E6" s="141"/>
    </row>
    <row r="7" spans="1:5" ht="12.75">
      <c r="A7" s="137" t="s">
        <v>6</v>
      </c>
      <c r="B7" s="137"/>
      <c r="C7" s="137" t="s">
        <v>176</v>
      </c>
      <c r="D7" s="138" t="s">
        <v>177</v>
      </c>
      <c r="E7" s="138"/>
    </row>
    <row r="8" spans="1:5" ht="12.75">
      <c r="A8" s="137"/>
      <c r="B8" s="137"/>
      <c r="C8" s="137"/>
      <c r="D8" s="16" t="s">
        <v>10</v>
      </c>
      <c r="E8" s="16" t="s">
        <v>11</v>
      </c>
    </row>
    <row r="9" spans="1:5" ht="12" customHeight="1">
      <c r="A9" s="18">
        <v>1</v>
      </c>
      <c r="B9" s="18">
        <v>2</v>
      </c>
      <c r="C9" s="19">
        <v>3</v>
      </c>
      <c r="D9" s="92">
        <v>4</v>
      </c>
      <c r="E9" s="50">
        <v>5</v>
      </c>
    </row>
    <row r="10" spans="1:5" ht="12" customHeight="1">
      <c r="A10" s="20"/>
      <c r="B10" s="76" t="s">
        <v>233</v>
      </c>
      <c r="C10" s="77"/>
      <c r="D10" s="108">
        <f>+D11+D20</f>
        <v>1994594.9380000099</v>
      </c>
      <c r="E10" s="86"/>
    </row>
    <row r="11" spans="1:5" ht="12" customHeight="1">
      <c r="A11" s="20"/>
      <c r="B11" s="76" t="s">
        <v>234</v>
      </c>
      <c r="C11" s="77"/>
      <c r="D11" s="108">
        <f>+D12+D13+D14+D15+D16+D17+D18+D19</f>
        <v>1925551.6780000099</v>
      </c>
      <c r="E11" s="86"/>
    </row>
    <row r="12" spans="1:5" ht="12" customHeight="1">
      <c r="A12" s="20">
        <v>750</v>
      </c>
      <c r="B12" s="15" t="s">
        <v>235</v>
      </c>
      <c r="C12" s="14"/>
      <c r="D12" s="109">
        <v>2228265.61800001</v>
      </c>
      <c r="E12" s="87"/>
    </row>
    <row r="13" spans="1:5" ht="12" customHeight="1">
      <c r="A13" s="20">
        <v>752</v>
      </c>
      <c r="B13" s="15" t="s">
        <v>236</v>
      </c>
      <c r="C13" s="14"/>
      <c r="D13" s="109"/>
      <c r="E13" s="87"/>
    </row>
    <row r="14" spans="1:5" ht="12" customHeight="1">
      <c r="A14" s="20">
        <v>753</v>
      </c>
      <c r="B14" s="15" t="s">
        <v>237</v>
      </c>
      <c r="C14" s="14"/>
      <c r="D14" s="109"/>
      <c r="E14" s="87"/>
    </row>
    <row r="15" spans="1:5" ht="12" customHeight="1">
      <c r="A15" s="20">
        <v>754</v>
      </c>
      <c r="B15" s="15" t="s">
        <v>238</v>
      </c>
      <c r="C15" s="14"/>
      <c r="D15" s="109"/>
      <c r="E15" s="87"/>
    </row>
    <row r="16" spans="1:5" ht="12" customHeight="1">
      <c r="A16" s="20">
        <v>755</v>
      </c>
      <c r="B16" s="15" t="s">
        <v>239</v>
      </c>
      <c r="C16" s="14"/>
      <c r="D16" s="109">
        <v>-419240.75</v>
      </c>
      <c r="E16" s="87"/>
    </row>
    <row r="17" spans="1:5" ht="12" customHeight="1">
      <c r="A17" s="20">
        <v>756</v>
      </c>
      <c r="B17" s="15" t="s">
        <v>240</v>
      </c>
      <c r="C17" s="14"/>
      <c r="D17" s="109">
        <v>298568.88</v>
      </c>
      <c r="E17" s="87"/>
    </row>
    <row r="18" spans="1:5" ht="12" customHeight="1">
      <c r="A18" s="20">
        <v>757</v>
      </c>
      <c r="B18" s="15" t="s">
        <v>241</v>
      </c>
      <c r="C18" s="14"/>
      <c r="D18" s="109"/>
      <c r="E18" s="87"/>
    </row>
    <row r="19" spans="1:5" ht="12" customHeight="1">
      <c r="A19" s="20">
        <v>758</v>
      </c>
      <c r="B19" s="15" t="s">
        <v>242</v>
      </c>
      <c r="C19" s="14"/>
      <c r="D19" s="109">
        <v>-182042.07</v>
      </c>
      <c r="E19" s="87"/>
    </row>
    <row r="20" spans="1:5" ht="12" customHeight="1">
      <c r="A20" s="20"/>
      <c r="B20" s="76" t="s">
        <v>243</v>
      </c>
      <c r="C20" s="77"/>
      <c r="D20" s="108">
        <f>+D21+D24</f>
        <v>69043.26</v>
      </c>
      <c r="E20" s="86"/>
    </row>
    <row r="21" spans="1:5" ht="12" customHeight="1">
      <c r="A21" s="20">
        <v>760</v>
      </c>
      <c r="B21" s="15" t="s">
        <v>244</v>
      </c>
      <c r="C21" s="14"/>
      <c r="D21" s="109">
        <v>38605</v>
      </c>
      <c r="E21" s="87"/>
    </row>
    <row r="22" spans="1:5" ht="12" customHeight="1">
      <c r="A22" s="20">
        <v>764</v>
      </c>
      <c r="B22" s="15" t="s">
        <v>245</v>
      </c>
      <c r="C22" s="14"/>
      <c r="D22" s="109"/>
      <c r="E22" s="87"/>
    </row>
    <row r="23" spans="1:5" ht="12" customHeight="1">
      <c r="A23" s="20">
        <v>768</v>
      </c>
      <c r="B23" s="15" t="s">
        <v>246</v>
      </c>
      <c r="C23" s="14"/>
      <c r="D23" s="109"/>
      <c r="E23" s="87"/>
    </row>
    <row r="24" spans="1:5" ht="12" customHeight="1">
      <c r="A24" s="20">
        <v>769</v>
      </c>
      <c r="B24" s="15" t="s">
        <v>247</v>
      </c>
      <c r="C24" s="14"/>
      <c r="D24" s="109">
        <v>30438.26</v>
      </c>
      <c r="E24" s="87"/>
    </row>
    <row r="25" spans="1:8" ht="12" customHeight="1">
      <c r="A25" s="20"/>
      <c r="B25" s="76" t="s">
        <v>248</v>
      </c>
      <c r="C25" s="77"/>
      <c r="D25" s="108">
        <f>+D26+D37+D43</f>
        <v>1207695.52987564</v>
      </c>
      <c r="E25" s="86"/>
      <c r="H25" s="123"/>
    </row>
    <row r="26" spans="1:5" ht="12" customHeight="1">
      <c r="A26" s="20"/>
      <c r="B26" s="76" t="s">
        <v>249</v>
      </c>
      <c r="C26" s="77"/>
      <c r="D26" s="108">
        <f>+SUM(D27:D36)</f>
        <v>956924.5384756402</v>
      </c>
      <c r="E26" s="86"/>
    </row>
    <row r="27" spans="1:5" ht="12" customHeight="1">
      <c r="A27" s="20">
        <v>400</v>
      </c>
      <c r="B27" s="15" t="s">
        <v>250</v>
      </c>
      <c r="C27" s="14"/>
      <c r="D27" s="110">
        <v>1064583.8499999999</v>
      </c>
      <c r="E27" s="87"/>
    </row>
    <row r="28" spans="1:5" ht="12" customHeight="1">
      <c r="A28" s="20"/>
      <c r="B28" s="15" t="s">
        <v>251</v>
      </c>
      <c r="C28" s="83"/>
      <c r="D28" s="110">
        <v>47147.198475640216</v>
      </c>
      <c r="E28" s="88"/>
    </row>
    <row r="29" spans="1:5" ht="12" customHeight="1">
      <c r="A29" s="20">
        <v>402</v>
      </c>
      <c r="B29" s="15" t="s">
        <v>252</v>
      </c>
      <c r="C29" s="14"/>
      <c r="D29" s="110">
        <v>-22548.47</v>
      </c>
      <c r="E29" s="87"/>
    </row>
    <row r="30" spans="1:5" ht="12" customHeight="1">
      <c r="A30" s="20">
        <v>403</v>
      </c>
      <c r="B30" s="15" t="s">
        <v>253</v>
      </c>
      <c r="C30" s="14"/>
      <c r="D30" s="110">
        <v>686.02</v>
      </c>
      <c r="E30" s="87"/>
    </row>
    <row r="31" spans="1:5" ht="12" customHeight="1">
      <c r="A31" s="20">
        <v>404</v>
      </c>
      <c r="B31" s="15" t="s">
        <v>254</v>
      </c>
      <c r="C31" s="14"/>
      <c r="D31" s="109">
        <v>-116958</v>
      </c>
      <c r="E31" s="87"/>
    </row>
    <row r="32" spans="1:5" ht="12" customHeight="1">
      <c r="A32" s="20">
        <v>405</v>
      </c>
      <c r="B32" s="15" t="s">
        <v>255</v>
      </c>
      <c r="C32" s="14"/>
      <c r="D32" s="109">
        <v>14266.390000000009</v>
      </c>
      <c r="E32" s="87"/>
    </row>
    <row r="33" spans="1:5" ht="12" customHeight="1">
      <c r="A33" s="20">
        <v>406</v>
      </c>
      <c r="B33" s="15" t="s">
        <v>256</v>
      </c>
      <c r="C33" s="14"/>
      <c r="D33" s="109">
        <v>-55616.16</v>
      </c>
      <c r="E33" s="87"/>
    </row>
    <row r="34" spans="1:5" ht="12" customHeight="1">
      <c r="A34" s="20">
        <v>407</v>
      </c>
      <c r="B34" s="15" t="s">
        <v>257</v>
      </c>
      <c r="C34" s="14"/>
      <c r="D34" s="109">
        <v>6125.429999999999</v>
      </c>
      <c r="E34" s="87"/>
    </row>
    <row r="35" spans="1:5" ht="12" customHeight="1">
      <c r="A35" s="20">
        <v>408</v>
      </c>
      <c r="B35" s="15" t="s">
        <v>258</v>
      </c>
      <c r="C35" s="14"/>
      <c r="D35" s="109">
        <v>30048</v>
      </c>
      <c r="E35" s="87"/>
    </row>
    <row r="36" spans="1:5" ht="12" customHeight="1">
      <c r="A36" s="20">
        <v>409</v>
      </c>
      <c r="B36" s="15" t="s">
        <v>259</v>
      </c>
      <c r="C36" s="14"/>
      <c r="D36" s="109">
        <v>-10809.72</v>
      </c>
      <c r="E36" s="87"/>
    </row>
    <row r="37" spans="1:5" ht="12" customHeight="1">
      <c r="A37" s="20"/>
      <c r="B37" s="76" t="s">
        <v>260</v>
      </c>
      <c r="C37" s="78"/>
      <c r="D37" s="108">
        <f>+SUM(D38:D42)</f>
        <v>0</v>
      </c>
      <c r="E37" s="86"/>
    </row>
    <row r="38" spans="1:5" ht="12" customHeight="1">
      <c r="A38" s="20" t="s">
        <v>261</v>
      </c>
      <c r="B38" s="15" t="s">
        <v>262</v>
      </c>
      <c r="C38" s="14"/>
      <c r="D38" s="109"/>
      <c r="E38" s="87"/>
    </row>
    <row r="39" spans="1:5" ht="12" customHeight="1">
      <c r="A39" s="20" t="s">
        <v>263</v>
      </c>
      <c r="B39" s="15" t="s">
        <v>264</v>
      </c>
      <c r="C39" s="14"/>
      <c r="D39" s="109"/>
      <c r="E39" s="87"/>
    </row>
    <row r="40" spans="1:5" ht="12" customHeight="1">
      <c r="A40" s="20">
        <v>415</v>
      </c>
      <c r="B40" s="15" t="s">
        <v>265</v>
      </c>
      <c r="C40" s="14"/>
      <c r="D40" s="111"/>
      <c r="E40" s="87"/>
    </row>
    <row r="41" spans="1:5" ht="12" customHeight="1">
      <c r="A41" s="20">
        <v>416.417</v>
      </c>
      <c r="B41" s="15" t="s">
        <v>266</v>
      </c>
      <c r="C41" s="14"/>
      <c r="D41" s="109"/>
      <c r="E41" s="87"/>
    </row>
    <row r="42" spans="1:5" ht="12" customHeight="1">
      <c r="A42" s="20">
        <v>418.419</v>
      </c>
      <c r="B42" s="15" t="s">
        <v>267</v>
      </c>
      <c r="C42" s="14"/>
      <c r="D42" s="109"/>
      <c r="E42" s="87"/>
    </row>
    <row r="43" spans="1:5" ht="12" customHeight="1">
      <c r="A43" s="20"/>
      <c r="B43" s="76" t="s">
        <v>268</v>
      </c>
      <c r="C43" s="78"/>
      <c r="D43" s="108">
        <f>+SUM(D44:D52)</f>
        <v>250770.99139999988</v>
      </c>
      <c r="E43" s="86"/>
    </row>
    <row r="44" spans="1:5" ht="12" customHeight="1">
      <c r="A44" s="20">
        <v>420</v>
      </c>
      <c r="B44" s="15" t="s">
        <v>269</v>
      </c>
      <c r="C44" s="14"/>
      <c r="D44" s="110">
        <v>29829.7814</v>
      </c>
      <c r="E44" s="88"/>
    </row>
    <row r="45" spans="1:5" ht="12" customHeight="1">
      <c r="A45" s="20">
        <v>421</v>
      </c>
      <c r="B45" s="15" t="s">
        <v>270</v>
      </c>
      <c r="C45" s="14"/>
      <c r="D45" s="110"/>
      <c r="E45" s="88"/>
    </row>
    <row r="46" spans="1:8" ht="12" customHeight="1">
      <c r="A46" s="20">
        <v>422</v>
      </c>
      <c r="B46" s="15" t="s">
        <v>271</v>
      </c>
      <c r="C46" s="14"/>
      <c r="D46" s="110">
        <v>48692.4</v>
      </c>
      <c r="E46" s="88"/>
      <c r="H46" s="124"/>
    </row>
    <row r="47" spans="1:6" ht="12" customHeight="1">
      <c r="A47" s="20">
        <v>423</v>
      </c>
      <c r="B47" s="15" t="s">
        <v>272</v>
      </c>
      <c r="C47" s="83"/>
      <c r="D47" s="110">
        <v>24317.670000000002</v>
      </c>
      <c r="E47" s="88"/>
      <c r="F47" s="125"/>
    </row>
    <row r="48" spans="1:6" ht="12" customHeight="1">
      <c r="A48" s="20">
        <v>424</v>
      </c>
      <c r="B48" s="15" t="s">
        <v>273</v>
      </c>
      <c r="C48" s="14"/>
      <c r="D48" s="110">
        <v>12090.779999999997</v>
      </c>
      <c r="E48" s="88"/>
      <c r="F48" s="125"/>
    </row>
    <row r="49" spans="1:8" ht="12" customHeight="1">
      <c r="A49" s="20">
        <v>425.429</v>
      </c>
      <c r="B49" s="15" t="s">
        <v>274</v>
      </c>
      <c r="C49" s="14"/>
      <c r="D49" s="110">
        <v>135840.3599999999</v>
      </c>
      <c r="E49" s="88"/>
      <c r="H49" s="125"/>
    </row>
    <row r="50" spans="1:8" ht="12" customHeight="1">
      <c r="A50" s="20">
        <v>460</v>
      </c>
      <c r="B50" s="15" t="s">
        <v>275</v>
      </c>
      <c r="C50" s="14"/>
      <c r="D50" s="110"/>
      <c r="E50" s="88"/>
      <c r="H50" s="125"/>
    </row>
    <row r="51" spans="1:5" ht="12" customHeight="1">
      <c r="A51" s="20">
        <v>463</v>
      </c>
      <c r="B51" s="15" t="s">
        <v>276</v>
      </c>
      <c r="C51" s="14"/>
      <c r="D51" s="110"/>
      <c r="E51" s="88"/>
    </row>
    <row r="52" spans="1:6" ht="12" customHeight="1">
      <c r="A52" s="20">
        <v>462.469</v>
      </c>
      <c r="B52" s="15" t="s">
        <v>277</v>
      </c>
      <c r="C52" s="14"/>
      <c r="D52" s="109"/>
      <c r="E52" s="87"/>
      <c r="F52" s="125"/>
    </row>
    <row r="53" spans="1:5" ht="12" customHeight="1">
      <c r="A53" s="20"/>
      <c r="B53" s="76" t="s">
        <v>278</v>
      </c>
      <c r="C53" s="77"/>
      <c r="D53" s="108">
        <f>+D10-D25</f>
        <v>786899.4081243698</v>
      </c>
      <c r="E53" s="86"/>
    </row>
    <row r="54" spans="1:7" ht="12" customHeight="1">
      <c r="A54" s="20"/>
      <c r="B54" s="76" t="s">
        <v>279</v>
      </c>
      <c r="C54" s="77"/>
      <c r="D54" s="108">
        <f>+D55-D56+D57+D58+D62+D67+D74-D75</f>
        <v>865342.0352922026</v>
      </c>
      <c r="E54" s="86"/>
      <c r="G54" s="126"/>
    </row>
    <row r="55" spans="1:7" ht="12" customHeight="1">
      <c r="A55" s="20"/>
      <c r="B55" s="76" t="s">
        <v>280</v>
      </c>
      <c r="C55" s="77"/>
      <c r="D55" s="108">
        <v>696687.0852922025</v>
      </c>
      <c r="E55" s="86"/>
      <c r="G55" s="126"/>
    </row>
    <row r="56" spans="1:9" ht="12" customHeight="1">
      <c r="A56" s="20"/>
      <c r="B56" s="76" t="s">
        <v>281</v>
      </c>
      <c r="C56" s="77"/>
      <c r="D56" s="108">
        <v>0</v>
      </c>
      <c r="E56" s="86"/>
      <c r="G56" s="126"/>
      <c r="H56" s="126"/>
      <c r="I56" s="126"/>
    </row>
    <row r="57" spans="1:7" ht="12" customHeight="1">
      <c r="A57" s="20"/>
      <c r="B57" s="76" t="s">
        <v>282</v>
      </c>
      <c r="C57" s="77"/>
      <c r="D57" s="108">
        <v>24342.52</v>
      </c>
      <c r="E57" s="86"/>
      <c r="G57" s="126"/>
    </row>
    <row r="58" spans="1:7" ht="12" customHeight="1">
      <c r="A58" s="19"/>
      <c r="B58" s="76" t="s">
        <v>283</v>
      </c>
      <c r="C58" s="77"/>
      <c r="D58" s="108">
        <f>+D59+D60+D61</f>
        <v>154888.62</v>
      </c>
      <c r="E58" s="86"/>
      <c r="G58" s="126"/>
    </row>
    <row r="59" spans="1:8" ht="12" customHeight="1">
      <c r="A59" s="20"/>
      <c r="B59" s="15" t="s">
        <v>284</v>
      </c>
      <c r="C59" s="14"/>
      <c r="D59" s="110">
        <v>87855.25</v>
      </c>
      <c r="E59" s="88"/>
      <c r="G59" s="126"/>
      <c r="H59" s="126"/>
    </row>
    <row r="60" spans="1:9" ht="12" customHeight="1">
      <c r="A60" s="20"/>
      <c r="B60" s="15" t="s">
        <v>285</v>
      </c>
      <c r="C60" s="14"/>
      <c r="D60" s="110">
        <v>62847.79</v>
      </c>
      <c r="E60" s="88"/>
      <c r="G60" s="126"/>
      <c r="I60" s="126"/>
    </row>
    <row r="61" spans="1:7" ht="12" customHeight="1">
      <c r="A61" s="20"/>
      <c r="B61" s="15" t="s">
        <v>286</v>
      </c>
      <c r="C61" s="14"/>
      <c r="D61" s="110">
        <v>4185.58</v>
      </c>
      <c r="E61" s="88"/>
      <c r="G61" s="126"/>
    </row>
    <row r="62" spans="1:7" ht="12" customHeight="1">
      <c r="A62" s="19"/>
      <c r="B62" s="76" t="s">
        <v>287</v>
      </c>
      <c r="C62" s="77"/>
      <c r="D62" s="108">
        <f>+D63+D64+D65+D66</f>
        <v>14795.31</v>
      </c>
      <c r="E62" s="86"/>
      <c r="G62" s="126"/>
    </row>
    <row r="63" spans="1:5" ht="12" customHeight="1">
      <c r="A63" s="20"/>
      <c r="B63" s="24" t="s">
        <v>288</v>
      </c>
      <c r="C63" s="23"/>
      <c r="D63" s="119">
        <v>2507.46</v>
      </c>
      <c r="E63" s="89"/>
    </row>
    <row r="64" spans="1:5" ht="12" customHeight="1">
      <c r="A64" s="20"/>
      <c r="B64" s="15" t="s">
        <v>289</v>
      </c>
      <c r="C64" s="14"/>
      <c r="D64" s="109">
        <v>5940.88</v>
      </c>
      <c r="E64" s="87"/>
    </row>
    <row r="65" spans="1:5" ht="12" customHeight="1">
      <c r="A65" s="20"/>
      <c r="B65" s="15" t="s">
        <v>290</v>
      </c>
      <c r="C65" s="14"/>
      <c r="D65" s="109">
        <v>3268.41</v>
      </c>
      <c r="E65" s="87"/>
    </row>
    <row r="66" spans="1:5" ht="12" customHeight="1">
      <c r="A66" s="20"/>
      <c r="B66" s="15" t="s">
        <v>291</v>
      </c>
      <c r="C66" s="14"/>
      <c r="D66" s="109">
        <v>3078.56</v>
      </c>
      <c r="E66" s="87"/>
    </row>
    <row r="67" spans="1:5" ht="12" customHeight="1">
      <c r="A67" s="19"/>
      <c r="B67" s="76" t="s">
        <v>292</v>
      </c>
      <c r="C67" s="77"/>
      <c r="D67" s="108">
        <f>+D68+D69+D70+D71+D72+D73</f>
        <v>83108.37</v>
      </c>
      <c r="E67" s="86"/>
    </row>
    <row r="68" spans="1:5" ht="12" customHeight="1">
      <c r="A68" s="20"/>
      <c r="B68" s="15" t="s">
        <v>293</v>
      </c>
      <c r="C68" s="14"/>
      <c r="D68" s="109">
        <v>34737.05</v>
      </c>
      <c r="E68" s="87"/>
    </row>
    <row r="69" spans="1:5" ht="12" customHeight="1">
      <c r="A69" s="20"/>
      <c r="B69" s="15" t="s">
        <v>294</v>
      </c>
      <c r="C69" s="14"/>
      <c r="D69" s="109">
        <v>17687.6</v>
      </c>
      <c r="E69" s="87"/>
    </row>
    <row r="70" spans="1:5" ht="12" customHeight="1">
      <c r="A70" s="20"/>
      <c r="B70" s="15" t="s">
        <v>295</v>
      </c>
      <c r="C70" s="14"/>
      <c r="D70" s="109">
        <v>11597.1</v>
      </c>
      <c r="E70" s="87"/>
    </row>
    <row r="71" spans="1:5" ht="12" customHeight="1">
      <c r="A71" s="20"/>
      <c r="B71" s="15" t="s">
        <v>296</v>
      </c>
      <c r="C71" s="14"/>
      <c r="D71" s="109">
        <v>708.15</v>
      </c>
      <c r="E71" s="87"/>
    </row>
    <row r="72" spans="1:5" ht="12" customHeight="1">
      <c r="A72" s="20"/>
      <c r="B72" s="15" t="s">
        <v>297</v>
      </c>
      <c r="C72" s="14"/>
      <c r="D72" s="109">
        <v>0</v>
      </c>
      <c r="E72" s="87"/>
    </row>
    <row r="73" spans="1:5" ht="12" customHeight="1">
      <c r="A73" s="20"/>
      <c r="B73" s="15" t="s">
        <v>298</v>
      </c>
      <c r="C73" s="14"/>
      <c r="D73" s="109">
        <v>18378.47</v>
      </c>
      <c r="E73" s="87"/>
    </row>
    <row r="74" spans="1:8" ht="12" customHeight="1">
      <c r="A74" s="20"/>
      <c r="B74" s="76" t="s">
        <v>299</v>
      </c>
      <c r="C74" s="77"/>
      <c r="D74" s="108">
        <f>14063.88</f>
        <v>14063.88</v>
      </c>
      <c r="E74" s="86"/>
      <c r="H74" s="126"/>
    </row>
    <row r="75" spans="1:8" ht="12" customHeight="1">
      <c r="A75" s="20">
        <v>706</v>
      </c>
      <c r="B75" s="76" t="s">
        <v>300</v>
      </c>
      <c r="C75" s="77"/>
      <c r="D75" s="108">
        <v>122543.75</v>
      </c>
      <c r="E75" s="86"/>
      <c r="H75" s="126"/>
    </row>
    <row r="76" spans="1:5" ht="12" customHeight="1">
      <c r="A76" s="20"/>
      <c r="B76" s="76" t="s">
        <v>301</v>
      </c>
      <c r="C76" s="77"/>
      <c r="D76" s="108">
        <f>+D53-D54</f>
        <v>-78442.6271678328</v>
      </c>
      <c r="E76" s="86"/>
    </row>
    <row r="77" spans="1:5" ht="12" customHeight="1">
      <c r="A77" s="20"/>
      <c r="B77" s="76" t="s">
        <v>302</v>
      </c>
      <c r="C77" s="77"/>
      <c r="D77" s="108">
        <f>+D92+D109</f>
        <v>80444.75</v>
      </c>
      <c r="E77" s="86"/>
    </row>
    <row r="78" spans="1:5" ht="12" customHeight="1">
      <c r="A78" s="20"/>
      <c r="B78" s="76" t="s">
        <v>303</v>
      </c>
      <c r="C78" s="77"/>
      <c r="D78" s="108">
        <f>+D79+D84</f>
        <v>34458.46</v>
      </c>
      <c r="E78" s="86"/>
    </row>
    <row r="79" spans="1:8" ht="12" customHeight="1">
      <c r="A79" s="20">
        <v>770</v>
      </c>
      <c r="B79" s="15" t="s">
        <v>304</v>
      </c>
      <c r="C79" s="14"/>
      <c r="D79" s="109">
        <v>34458.46</v>
      </c>
      <c r="E79" s="87"/>
      <c r="H79" s="126"/>
    </row>
    <row r="80" spans="1:5" ht="12" customHeight="1">
      <c r="A80" s="20">
        <v>771</v>
      </c>
      <c r="B80" s="15" t="s">
        <v>305</v>
      </c>
      <c r="C80" s="14"/>
      <c r="D80" s="109"/>
      <c r="E80" s="87"/>
    </row>
    <row r="81" spans="1:5" ht="12" customHeight="1">
      <c r="A81" s="20">
        <v>772</v>
      </c>
      <c r="B81" s="15" t="s">
        <v>306</v>
      </c>
      <c r="C81" s="14"/>
      <c r="D81" s="109"/>
      <c r="E81" s="87"/>
    </row>
    <row r="82" spans="1:5" ht="12" customHeight="1">
      <c r="A82" s="20">
        <v>774</v>
      </c>
      <c r="B82" s="15" t="s">
        <v>307</v>
      </c>
      <c r="C82" s="14"/>
      <c r="D82" s="109"/>
      <c r="E82" s="87"/>
    </row>
    <row r="83" spans="1:5" ht="12" customHeight="1">
      <c r="A83" s="20">
        <v>775</v>
      </c>
      <c r="B83" s="15" t="s">
        <v>308</v>
      </c>
      <c r="C83" s="14"/>
      <c r="D83" s="109"/>
      <c r="E83" s="87"/>
    </row>
    <row r="84" spans="1:5" ht="12" customHeight="1">
      <c r="A84" s="21" t="s">
        <v>309</v>
      </c>
      <c r="B84" s="15" t="s">
        <v>310</v>
      </c>
      <c r="C84" s="14"/>
      <c r="D84" s="109"/>
      <c r="E84" s="87"/>
    </row>
    <row r="85" spans="1:5" ht="12" customHeight="1">
      <c r="A85" s="20"/>
      <c r="B85" s="76" t="s">
        <v>311</v>
      </c>
      <c r="C85" s="77"/>
      <c r="D85" s="108">
        <f>+D90</f>
        <v>398.58</v>
      </c>
      <c r="E85" s="86"/>
    </row>
    <row r="86" spans="1:5" ht="12" customHeight="1">
      <c r="A86" s="20">
        <v>730</v>
      </c>
      <c r="B86" s="15" t="s">
        <v>312</v>
      </c>
      <c r="C86" s="14"/>
      <c r="D86" s="109"/>
      <c r="E86" s="87"/>
    </row>
    <row r="87" spans="1:5" ht="12" customHeight="1">
      <c r="A87" s="20">
        <v>732</v>
      </c>
      <c r="B87" s="15" t="s">
        <v>313</v>
      </c>
      <c r="C87" s="14"/>
      <c r="D87" s="109"/>
      <c r="E87" s="87"/>
    </row>
    <row r="88" spans="1:5" ht="12" customHeight="1">
      <c r="A88" s="20">
        <v>734</v>
      </c>
      <c r="B88" s="15" t="s">
        <v>314</v>
      </c>
      <c r="C88" s="14"/>
      <c r="D88" s="109"/>
      <c r="E88" s="87"/>
    </row>
    <row r="89" spans="1:5" ht="12" customHeight="1">
      <c r="A89" s="20">
        <v>735</v>
      </c>
      <c r="B89" s="15" t="s">
        <v>315</v>
      </c>
      <c r="C89" s="14"/>
      <c r="D89" s="109"/>
      <c r="E89" s="87"/>
    </row>
    <row r="90" spans="1:5" ht="12" customHeight="1">
      <c r="A90" s="21" t="s">
        <v>316</v>
      </c>
      <c r="B90" s="15" t="s">
        <v>317</v>
      </c>
      <c r="C90" s="14"/>
      <c r="D90" s="109">
        <v>398.58</v>
      </c>
      <c r="E90" s="87"/>
    </row>
    <row r="91" spans="1:5" ht="12" customHeight="1">
      <c r="A91" s="21" t="s">
        <v>318</v>
      </c>
      <c r="B91" s="15" t="s">
        <v>319</v>
      </c>
      <c r="C91" s="14"/>
      <c r="D91" s="109"/>
      <c r="E91" s="87"/>
    </row>
    <row r="92" spans="1:5" ht="12" customHeight="1">
      <c r="A92" s="20"/>
      <c r="B92" s="76" t="s">
        <v>320</v>
      </c>
      <c r="C92" s="77"/>
      <c r="D92" s="108">
        <f>+D78-D85</f>
        <v>34059.88</v>
      </c>
      <c r="E92" s="86"/>
    </row>
    <row r="93" spans="1:5" ht="12" customHeight="1">
      <c r="A93" s="20"/>
      <c r="B93" s="76" t="s">
        <v>321</v>
      </c>
      <c r="C93" s="77"/>
      <c r="D93" s="108">
        <f>+D100+D94</f>
        <v>46384.87</v>
      </c>
      <c r="E93" s="86"/>
    </row>
    <row r="94" spans="1:5" ht="12" customHeight="1">
      <c r="A94" s="20">
        <v>770</v>
      </c>
      <c r="B94" s="15" t="s">
        <v>322</v>
      </c>
      <c r="C94" s="14"/>
      <c r="D94" s="109">
        <v>40969.43</v>
      </c>
      <c r="E94" s="87"/>
    </row>
    <row r="95" spans="1:5" ht="12" customHeight="1">
      <c r="A95" s="20">
        <v>772</v>
      </c>
      <c r="B95" s="15" t="s">
        <v>323</v>
      </c>
      <c r="C95" s="14"/>
      <c r="D95" s="109"/>
      <c r="E95" s="87"/>
    </row>
    <row r="96" spans="1:5" ht="12" customHeight="1">
      <c r="A96" s="22">
        <v>771774</v>
      </c>
      <c r="B96" s="15" t="s">
        <v>324</v>
      </c>
      <c r="C96" s="14"/>
      <c r="D96" s="109"/>
      <c r="E96" s="87"/>
    </row>
    <row r="97" spans="1:5" ht="12" customHeight="1">
      <c r="A97" s="20">
        <v>773</v>
      </c>
      <c r="B97" s="15" t="s">
        <v>325</v>
      </c>
      <c r="C97" s="14"/>
      <c r="D97" s="110"/>
      <c r="E97" s="88"/>
    </row>
    <row r="98" spans="1:5" ht="12" customHeight="1">
      <c r="A98" s="21" t="s">
        <v>326</v>
      </c>
      <c r="B98" s="15" t="s">
        <v>327</v>
      </c>
      <c r="C98" s="14"/>
      <c r="D98" s="110"/>
      <c r="E98" s="88"/>
    </row>
    <row r="99" spans="1:5" ht="12" customHeight="1">
      <c r="A99" s="20" t="s">
        <v>328</v>
      </c>
      <c r="B99" s="15" t="s">
        <v>329</v>
      </c>
      <c r="C99" s="83"/>
      <c r="D99" s="110"/>
      <c r="E99" s="88"/>
    </row>
    <row r="100" spans="1:11" ht="12" customHeight="1">
      <c r="A100" s="21" t="s">
        <v>330</v>
      </c>
      <c r="B100" s="15" t="s">
        <v>331</v>
      </c>
      <c r="C100" s="83"/>
      <c r="D100" s="110">
        <v>5415.44</v>
      </c>
      <c r="E100" s="88"/>
      <c r="I100" s="126"/>
      <c r="K100" s="58"/>
    </row>
    <row r="101" spans="1:5" ht="12" customHeight="1">
      <c r="A101" s="20"/>
      <c r="B101" s="76" t="s">
        <v>332</v>
      </c>
      <c r="C101" s="77"/>
      <c r="D101" s="108">
        <f>+D102+D105+D108</f>
        <v>0</v>
      </c>
      <c r="E101" s="86"/>
    </row>
    <row r="102" spans="1:5" ht="12" customHeight="1">
      <c r="A102" s="20">
        <v>730</v>
      </c>
      <c r="B102" s="15" t="s">
        <v>333</v>
      </c>
      <c r="C102" s="83"/>
      <c r="D102" s="110"/>
      <c r="E102" s="88"/>
    </row>
    <row r="103" spans="1:9" ht="12" customHeight="1">
      <c r="A103" s="20">
        <v>732</v>
      </c>
      <c r="B103" s="15" t="s">
        <v>334</v>
      </c>
      <c r="C103" s="83"/>
      <c r="D103" s="110"/>
      <c r="E103" s="88"/>
      <c r="I103" s="126"/>
    </row>
    <row r="104" spans="1:5" ht="12" customHeight="1">
      <c r="A104" s="20">
        <v>734</v>
      </c>
      <c r="B104" s="15" t="s">
        <v>335</v>
      </c>
      <c r="C104" s="83"/>
      <c r="D104" s="110"/>
      <c r="E104" s="88"/>
    </row>
    <row r="105" spans="1:5" ht="12" customHeight="1">
      <c r="A105" s="21" t="s">
        <v>336</v>
      </c>
      <c r="B105" s="15" t="s">
        <v>337</v>
      </c>
      <c r="C105" s="83"/>
      <c r="D105" s="110"/>
      <c r="E105" s="88"/>
    </row>
    <row r="106" spans="1:5" ht="12" customHeight="1">
      <c r="A106" s="21" t="s">
        <v>338</v>
      </c>
      <c r="B106" s="15" t="s">
        <v>339</v>
      </c>
      <c r="C106" s="83"/>
      <c r="D106" s="110"/>
      <c r="E106" s="88"/>
    </row>
    <row r="107" spans="1:5" ht="12" customHeight="1">
      <c r="A107" s="22">
        <v>745746747</v>
      </c>
      <c r="B107" s="15" t="s">
        <v>340</v>
      </c>
      <c r="C107" s="14"/>
      <c r="D107" s="109"/>
      <c r="E107" s="87"/>
    </row>
    <row r="108" spans="1:5" ht="12" customHeight="1">
      <c r="A108" s="22">
        <v>748749</v>
      </c>
      <c r="B108" s="15" t="s">
        <v>352</v>
      </c>
      <c r="C108" s="14"/>
      <c r="D108" s="109"/>
      <c r="E108" s="87"/>
    </row>
    <row r="109" spans="1:5" ht="12" customHeight="1">
      <c r="A109" s="20"/>
      <c r="B109" s="76" t="s">
        <v>341</v>
      </c>
      <c r="C109" s="77"/>
      <c r="D109" s="108">
        <f>+D93-D101</f>
        <v>46384.87</v>
      </c>
      <c r="E109" s="86"/>
    </row>
    <row r="110" spans="1:9" ht="12" customHeight="1">
      <c r="A110" s="20"/>
      <c r="B110" s="76" t="s">
        <v>342</v>
      </c>
      <c r="C110" s="77"/>
      <c r="D110" s="108">
        <f>+D76+D77</f>
        <v>2002.1228321671952</v>
      </c>
      <c r="E110" s="86"/>
      <c r="G110" s="126"/>
      <c r="H110" s="126"/>
      <c r="I110" s="126"/>
    </row>
    <row r="111" spans="1:9" ht="12" customHeight="1">
      <c r="A111" s="20"/>
      <c r="B111" s="76" t="s">
        <v>343</v>
      </c>
      <c r="C111" s="77"/>
      <c r="D111" s="108">
        <f>+D113</f>
        <v>0</v>
      </c>
      <c r="E111" s="86"/>
      <c r="H111" s="126"/>
      <c r="I111" s="126"/>
    </row>
    <row r="112" spans="1:9" ht="12" customHeight="1">
      <c r="A112" s="20">
        <v>820</v>
      </c>
      <c r="B112" s="15" t="s">
        <v>344</v>
      </c>
      <c r="C112" s="14"/>
      <c r="D112" s="109"/>
      <c r="E112" s="87"/>
      <c r="H112" s="126"/>
      <c r="I112" s="126"/>
    </row>
    <row r="113" spans="1:9" ht="12" customHeight="1">
      <c r="A113" s="20">
        <v>823</v>
      </c>
      <c r="B113" s="15" t="s">
        <v>345</v>
      </c>
      <c r="C113" s="14"/>
      <c r="D113" s="109"/>
      <c r="E113" s="87"/>
      <c r="H113" s="126"/>
      <c r="I113" s="126"/>
    </row>
    <row r="114" spans="1:10" ht="12" customHeight="1">
      <c r="A114" s="20"/>
      <c r="B114" s="76" t="s">
        <v>346</v>
      </c>
      <c r="C114" s="77"/>
      <c r="D114" s="108">
        <f>+D110+D111</f>
        <v>2002.1228321671952</v>
      </c>
      <c r="E114" s="86"/>
      <c r="G114" s="126"/>
      <c r="H114" s="126"/>
      <c r="I114" s="126"/>
      <c r="J114" s="126"/>
    </row>
    <row r="115" spans="1:8" ht="12" customHeight="1">
      <c r="A115" s="20"/>
      <c r="B115" s="76" t="s">
        <v>347</v>
      </c>
      <c r="C115" s="77"/>
      <c r="D115" s="108"/>
      <c r="E115" s="86"/>
      <c r="H115" s="126"/>
    </row>
    <row r="116" spans="1:7" ht="12" customHeight="1">
      <c r="A116" s="21" t="s">
        <v>348</v>
      </c>
      <c r="B116" s="15" t="s">
        <v>349</v>
      </c>
      <c r="C116" s="14"/>
      <c r="D116" s="109"/>
      <c r="E116" s="87"/>
      <c r="G116" s="126"/>
    </row>
    <row r="117" spans="1:5" ht="12" customHeight="1">
      <c r="A117" s="20"/>
      <c r="B117" s="76" t="s">
        <v>350</v>
      </c>
      <c r="C117" s="77"/>
      <c r="D117" s="108"/>
      <c r="E117" s="86"/>
    </row>
    <row r="118" spans="1:5" ht="12.75">
      <c r="A118" s="127"/>
      <c r="B118" s="128"/>
      <c r="C118" s="129"/>
      <c r="D118" s="130"/>
      <c r="E118" s="130"/>
    </row>
    <row r="119" spans="1:10" s="56" customFormat="1" ht="12.75">
      <c r="A119" s="53" t="s">
        <v>142</v>
      </c>
      <c r="B119" s="54"/>
      <c r="C119" s="139"/>
      <c r="D119" s="140"/>
      <c r="E119" s="55"/>
      <c r="F119" s="93"/>
      <c r="G119" s="93"/>
      <c r="H119" s="93"/>
      <c r="I119" s="93"/>
      <c r="J119" s="93"/>
    </row>
    <row r="120" spans="1:2" ht="18.75" customHeight="1">
      <c r="A120" s="53" t="s">
        <v>143</v>
      </c>
      <c r="B120" s="53"/>
    </row>
    <row r="121" spans="1:3" ht="5.25" customHeight="1">
      <c r="A121" s="53"/>
      <c r="B121" s="53"/>
      <c r="C121" s="59"/>
    </row>
    <row r="122" spans="1:2" ht="12.75">
      <c r="A122" s="56" t="s">
        <v>351</v>
      </c>
      <c r="B122" s="56"/>
    </row>
    <row r="123" spans="1:3" ht="25.5">
      <c r="A123" s="60" t="str">
        <f>+'BS'!A113</f>
        <v>Datum, 16.03.2015.</v>
      </c>
      <c r="B123" s="61"/>
      <c r="C123" s="62"/>
    </row>
  </sheetData>
  <sheetProtection/>
  <mergeCells count="11">
    <mergeCell ref="A7:A8"/>
    <mergeCell ref="B7:B8"/>
    <mergeCell ref="C7:C8"/>
    <mergeCell ref="D7:E7"/>
    <mergeCell ref="C119:D119"/>
    <mergeCell ref="A6:E6"/>
    <mergeCell ref="A1:B1"/>
    <mergeCell ref="A2:B2"/>
    <mergeCell ref="A3:B3"/>
    <mergeCell ref="A4:B4"/>
    <mergeCell ref="A5:E5"/>
  </mergeCells>
  <printOptions/>
  <pageMargins left="0.15748031496062992" right="0.1968503937007874" top="0.2362204724409449" bottom="0.15748031496062992" header="0.31496062992125984" footer="0.31496062992125984"/>
  <pageSetup fitToHeight="0" horizontalDpi="600" verticalDpi="600" orientation="landscape" paperSize="9" r:id="rId1"/>
  <ignoredErrors>
    <ignoredError sqref="D115:D117 D111:D113 D43 D62 D11 D114 D37:D39 D80:D84 D95:D99 D20 D22:D23 D41:D42 D67 D103:D104 D106:D107 D58 D91 D86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zoomScalePageLayoutView="0" workbookViewId="0" topLeftCell="A19">
      <selection activeCell="A7" sqref="A7:A8"/>
    </sheetView>
  </sheetViews>
  <sheetFormatPr defaultColWidth="7.421875" defaultRowHeight="15"/>
  <cols>
    <col min="1" max="1" width="7.421875" style="2" customWidth="1"/>
    <col min="2" max="2" width="50.00390625" style="2" customWidth="1"/>
    <col min="3" max="3" width="16.28125" style="2" customWidth="1"/>
    <col min="4" max="4" width="20.140625" style="17" customWidth="1"/>
    <col min="5" max="5" width="19.28125" style="17" customWidth="1"/>
    <col min="6" max="6" width="9.140625" style="2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25" customFormat="1" ht="12.75">
      <c r="A1" s="132" t="s">
        <v>0</v>
      </c>
      <c r="B1" s="132"/>
      <c r="C1" s="45"/>
      <c r="D1" s="46"/>
      <c r="E1" s="46"/>
    </row>
    <row r="2" spans="1:5" s="25" customFormat="1" ht="12.75">
      <c r="A2" s="132" t="s">
        <v>1</v>
      </c>
      <c r="B2" s="132"/>
      <c r="C2" s="45"/>
      <c r="D2" s="46"/>
      <c r="E2" s="46"/>
    </row>
    <row r="3" spans="1:5" s="25" customFormat="1" ht="12.75">
      <c r="A3" s="132" t="s">
        <v>2</v>
      </c>
      <c r="B3" s="132"/>
      <c r="C3" s="45"/>
      <c r="D3" s="46"/>
      <c r="E3" s="46"/>
    </row>
    <row r="4" spans="1:5" s="25" customFormat="1" ht="12.75">
      <c r="A4" s="132" t="s">
        <v>3</v>
      </c>
      <c r="B4" s="132"/>
      <c r="C4" s="45"/>
      <c r="D4" s="46"/>
      <c r="E4" s="46"/>
    </row>
    <row r="5" spans="1:5" s="25" customFormat="1" ht="12.75">
      <c r="A5" s="146" t="s">
        <v>175</v>
      </c>
      <c r="B5" s="146"/>
      <c r="C5" s="146"/>
      <c r="D5" s="146"/>
      <c r="E5" s="146"/>
    </row>
    <row r="6" spans="1:5" s="25" customFormat="1" ht="12.75">
      <c r="A6" s="147" t="s">
        <v>353</v>
      </c>
      <c r="B6" s="147"/>
      <c r="C6" s="147"/>
      <c r="D6" s="147"/>
      <c r="E6" s="147"/>
    </row>
    <row r="7" spans="1:5" ht="12.75">
      <c r="A7" s="144"/>
      <c r="B7" s="144" t="s">
        <v>7</v>
      </c>
      <c r="C7" s="144" t="s">
        <v>176</v>
      </c>
      <c r="D7" s="145" t="s">
        <v>177</v>
      </c>
      <c r="E7" s="145"/>
    </row>
    <row r="8" spans="1:5" ht="12.75">
      <c r="A8" s="144"/>
      <c r="B8" s="144"/>
      <c r="C8" s="144"/>
      <c r="D8" s="67" t="s">
        <v>10</v>
      </c>
      <c r="E8" s="67" t="s">
        <v>11</v>
      </c>
    </row>
    <row r="9" spans="1:5" ht="12" customHeight="1">
      <c r="A9" s="65"/>
      <c r="B9" s="65">
        <v>1</v>
      </c>
      <c r="C9" s="65">
        <v>2</v>
      </c>
      <c r="D9" s="112">
        <v>3</v>
      </c>
      <c r="E9" s="66">
        <v>4</v>
      </c>
    </row>
    <row r="10" spans="1:5" ht="12" customHeight="1">
      <c r="A10" s="28" t="s">
        <v>178</v>
      </c>
      <c r="B10" s="69" t="s">
        <v>179</v>
      </c>
      <c r="C10" s="70"/>
      <c r="D10" s="71"/>
      <c r="E10" s="71"/>
    </row>
    <row r="11" spans="1:5" ht="12" customHeight="1">
      <c r="A11" s="29">
        <v>1</v>
      </c>
      <c r="B11" s="72" t="s">
        <v>180</v>
      </c>
      <c r="C11" s="73"/>
      <c r="D11" s="108">
        <f>+D12+D14+D15+D13</f>
        <v>1985962.91</v>
      </c>
      <c r="E11" s="90"/>
    </row>
    <row r="12" spans="1:5" ht="12" customHeight="1">
      <c r="A12" s="31"/>
      <c r="B12" s="32" t="s">
        <v>181</v>
      </c>
      <c r="C12" s="30"/>
      <c r="D12" s="106">
        <v>1985962.91</v>
      </c>
      <c r="E12" s="85"/>
    </row>
    <row r="13" spans="1:9" ht="12" customHeight="1">
      <c r="A13" s="31"/>
      <c r="B13" s="33" t="s">
        <v>182</v>
      </c>
      <c r="C13" s="30"/>
      <c r="D13" s="106"/>
      <c r="E13" s="85"/>
      <c r="I13" s="17"/>
    </row>
    <row r="14" spans="1:5" ht="12" customHeight="1">
      <c r="A14" s="31"/>
      <c r="B14" s="33" t="s">
        <v>183</v>
      </c>
      <c r="C14" s="30"/>
      <c r="D14" s="106"/>
      <c r="E14" s="85"/>
    </row>
    <row r="15" spans="1:5" ht="12" customHeight="1">
      <c r="A15" s="31"/>
      <c r="B15" s="33" t="s">
        <v>184</v>
      </c>
      <c r="C15" s="30"/>
      <c r="D15" s="106"/>
      <c r="E15" s="85"/>
    </row>
    <row r="16" spans="1:8" ht="12" customHeight="1">
      <c r="A16" s="29">
        <v>2</v>
      </c>
      <c r="B16" s="72" t="s">
        <v>185</v>
      </c>
      <c r="C16" s="73"/>
      <c r="D16" s="108">
        <f>+D17+D18+D19+D20+D21+D22+D23</f>
        <v>2345980.21</v>
      </c>
      <c r="E16" s="90"/>
      <c r="H16" s="17"/>
    </row>
    <row r="17" spans="1:5" ht="12" customHeight="1">
      <c r="A17" s="34"/>
      <c r="B17" s="32" t="s">
        <v>186</v>
      </c>
      <c r="C17" s="30"/>
      <c r="D17" s="114">
        <v>990471.18</v>
      </c>
      <c r="E17" s="85"/>
    </row>
    <row r="18" spans="1:5" ht="12" customHeight="1">
      <c r="A18" s="34"/>
      <c r="B18" s="32" t="s">
        <v>187</v>
      </c>
      <c r="C18" s="30"/>
      <c r="D18" s="114">
        <v>41207.8</v>
      </c>
      <c r="E18" s="85"/>
    </row>
    <row r="19" spans="1:8" ht="12" customHeight="1">
      <c r="A19" s="34"/>
      <c r="B19" s="32" t="s">
        <v>188</v>
      </c>
      <c r="C19" s="30"/>
      <c r="D19" s="114">
        <v>395489.35</v>
      </c>
      <c r="E19" s="91"/>
      <c r="H19" s="17"/>
    </row>
    <row r="20" spans="1:5" ht="12" customHeight="1">
      <c r="A20" s="34"/>
      <c r="B20" s="32" t="s">
        <v>189</v>
      </c>
      <c r="C20" s="84"/>
      <c r="D20" s="114">
        <v>139217.87999999998</v>
      </c>
      <c r="E20" s="91"/>
    </row>
    <row r="21" spans="1:5" ht="12" customHeight="1">
      <c r="A21" s="34"/>
      <c r="B21" s="32" t="s">
        <v>190</v>
      </c>
      <c r="C21" s="84"/>
      <c r="D21" s="114">
        <v>48620.020000000004</v>
      </c>
      <c r="E21" s="91"/>
    </row>
    <row r="22" spans="1:5" ht="12" customHeight="1">
      <c r="A22" s="34"/>
      <c r="B22" s="32" t="s">
        <v>191</v>
      </c>
      <c r="C22" s="84"/>
      <c r="D22" s="114">
        <v>25308.48</v>
      </c>
      <c r="E22" s="91"/>
    </row>
    <row r="23" spans="1:5" ht="12" customHeight="1">
      <c r="A23" s="34"/>
      <c r="B23" s="32" t="s">
        <v>192</v>
      </c>
      <c r="C23" s="84"/>
      <c r="D23" s="114">
        <v>705665.5</v>
      </c>
      <c r="E23" s="91"/>
    </row>
    <row r="24" spans="1:5" ht="12" customHeight="1">
      <c r="A24" s="34"/>
      <c r="B24" s="32" t="s">
        <v>193</v>
      </c>
      <c r="C24" s="30"/>
      <c r="D24" s="114"/>
      <c r="E24" s="85"/>
    </row>
    <row r="25" spans="1:5" ht="12" customHeight="1">
      <c r="A25" s="29">
        <v>3</v>
      </c>
      <c r="B25" s="72" t="s">
        <v>194</v>
      </c>
      <c r="C25" s="73"/>
      <c r="D25" s="108">
        <f>+D11-D16</f>
        <v>-360017.30000000005</v>
      </c>
      <c r="E25" s="90"/>
    </row>
    <row r="26" spans="1:5" ht="12" customHeight="1">
      <c r="A26" s="28" t="s">
        <v>195</v>
      </c>
      <c r="B26" s="69" t="s">
        <v>196</v>
      </c>
      <c r="C26" s="73"/>
      <c r="D26" s="113"/>
      <c r="E26" s="90"/>
    </row>
    <row r="27" spans="1:5" ht="12" customHeight="1">
      <c r="A27" s="29">
        <v>1</v>
      </c>
      <c r="B27" s="72" t="s">
        <v>197</v>
      </c>
      <c r="C27" s="73"/>
      <c r="D27" s="108">
        <f>+D29+D30+D31+D32+D28</f>
        <v>1034464.2</v>
      </c>
      <c r="E27" s="90"/>
    </row>
    <row r="28" spans="1:5" ht="12" customHeight="1">
      <c r="A28" s="31"/>
      <c r="B28" s="33" t="s">
        <v>198</v>
      </c>
      <c r="C28" s="30"/>
      <c r="D28" s="106"/>
      <c r="E28" s="85"/>
    </row>
    <row r="29" spans="1:5" ht="12" customHeight="1">
      <c r="A29" s="31"/>
      <c r="B29" s="33" t="s">
        <v>199</v>
      </c>
      <c r="C29" s="30"/>
      <c r="D29" s="106">
        <v>8064.2</v>
      </c>
      <c r="E29" s="85"/>
    </row>
    <row r="30" spans="1:5" ht="12" customHeight="1">
      <c r="A30" s="31"/>
      <c r="B30" s="33" t="s">
        <v>200</v>
      </c>
      <c r="C30" s="30"/>
      <c r="D30" s="106"/>
      <c r="E30" s="85"/>
    </row>
    <row r="31" spans="1:5" ht="12" customHeight="1">
      <c r="A31" s="31"/>
      <c r="B31" s="32" t="s">
        <v>201</v>
      </c>
      <c r="C31" s="30"/>
      <c r="D31" s="106"/>
      <c r="E31" s="85"/>
    </row>
    <row r="32" spans="1:10" ht="12" customHeight="1">
      <c r="A32" s="31"/>
      <c r="B32" s="32" t="s">
        <v>202</v>
      </c>
      <c r="C32" s="30"/>
      <c r="D32" s="106">
        <v>1026400</v>
      </c>
      <c r="E32" s="85"/>
      <c r="J32" s="17"/>
    </row>
    <row r="33" spans="1:5" ht="12" customHeight="1">
      <c r="A33" s="29">
        <v>2</v>
      </c>
      <c r="B33" s="72" t="s">
        <v>203</v>
      </c>
      <c r="C33" s="73"/>
      <c r="D33" s="108">
        <f>+D34+D41+D39+D40</f>
        <v>687577.6</v>
      </c>
      <c r="E33" s="90"/>
    </row>
    <row r="34" spans="1:5" ht="12" customHeight="1">
      <c r="A34" s="31"/>
      <c r="B34" s="32" t="s">
        <v>204</v>
      </c>
      <c r="C34" s="30"/>
      <c r="D34" s="106">
        <v>398577.6</v>
      </c>
      <c r="E34" s="85"/>
    </row>
    <row r="35" spans="1:5" ht="12" customHeight="1">
      <c r="A35" s="31"/>
      <c r="B35" s="32" t="s">
        <v>205</v>
      </c>
      <c r="C35" s="30"/>
      <c r="D35" s="106"/>
      <c r="E35" s="85"/>
    </row>
    <row r="36" spans="1:5" ht="12" customHeight="1">
      <c r="A36" s="31"/>
      <c r="B36" s="32" t="s">
        <v>206</v>
      </c>
      <c r="C36" s="30"/>
      <c r="D36" s="106"/>
      <c r="E36" s="85"/>
    </row>
    <row r="37" spans="1:5" ht="12" customHeight="1">
      <c r="A37" s="31"/>
      <c r="B37" s="32" t="s">
        <v>207</v>
      </c>
      <c r="C37" s="30"/>
      <c r="D37" s="106"/>
      <c r="E37" s="85"/>
    </row>
    <row r="38" spans="1:5" ht="12" customHeight="1">
      <c r="A38" s="31"/>
      <c r="B38" s="32" t="s">
        <v>208</v>
      </c>
      <c r="C38" s="30"/>
      <c r="D38" s="106"/>
      <c r="E38" s="85"/>
    </row>
    <row r="39" spans="1:5" ht="12" customHeight="1">
      <c r="A39" s="31"/>
      <c r="B39" s="32" t="s">
        <v>209</v>
      </c>
      <c r="C39" s="30"/>
      <c r="D39" s="106"/>
      <c r="E39" s="85"/>
    </row>
    <row r="40" spans="1:5" ht="12" customHeight="1">
      <c r="A40" s="31"/>
      <c r="B40" s="32" t="s">
        <v>210</v>
      </c>
      <c r="C40" s="30"/>
      <c r="D40" s="106"/>
      <c r="E40" s="85"/>
    </row>
    <row r="41" spans="1:5" ht="12" customHeight="1">
      <c r="A41" s="31"/>
      <c r="B41" s="32" t="s">
        <v>211</v>
      </c>
      <c r="C41" s="30"/>
      <c r="D41" s="106">
        <v>289000</v>
      </c>
      <c r="E41" s="85"/>
    </row>
    <row r="42" spans="1:5" ht="12" customHeight="1">
      <c r="A42" s="29">
        <v>3</v>
      </c>
      <c r="B42" s="72" t="s">
        <v>212</v>
      </c>
      <c r="C42" s="73"/>
      <c r="D42" s="108">
        <f>+D27-D33</f>
        <v>346886.6</v>
      </c>
      <c r="E42" s="90"/>
    </row>
    <row r="43" spans="1:5" ht="12" customHeight="1">
      <c r="A43" s="28" t="s">
        <v>213</v>
      </c>
      <c r="B43" s="69" t="s">
        <v>214</v>
      </c>
      <c r="C43" s="73"/>
      <c r="D43" s="113"/>
      <c r="E43" s="90"/>
    </row>
    <row r="44" spans="1:5" ht="12" customHeight="1">
      <c r="A44" s="29">
        <v>1</v>
      </c>
      <c r="B44" s="72" t="s">
        <v>215</v>
      </c>
      <c r="C44" s="73"/>
      <c r="D44" s="108">
        <f>SUM(D45:D48)</f>
        <v>0</v>
      </c>
      <c r="E44" s="90"/>
    </row>
    <row r="45" spans="1:5" ht="12" customHeight="1">
      <c r="A45" s="31"/>
      <c r="B45" s="32" t="s">
        <v>216</v>
      </c>
      <c r="C45" s="30"/>
      <c r="D45" s="106"/>
      <c r="E45" s="85"/>
    </row>
    <row r="46" spans="1:5" ht="12" customHeight="1">
      <c r="A46" s="31"/>
      <c r="B46" s="32" t="s">
        <v>217</v>
      </c>
      <c r="C46" s="30"/>
      <c r="D46" s="106"/>
      <c r="E46" s="85"/>
    </row>
    <row r="47" spans="1:5" ht="12" customHeight="1">
      <c r="A47" s="31"/>
      <c r="B47" s="32" t="s">
        <v>218</v>
      </c>
      <c r="C47" s="30"/>
      <c r="D47" s="106"/>
      <c r="E47" s="85"/>
    </row>
    <row r="48" spans="1:5" ht="12" customHeight="1">
      <c r="A48" s="31"/>
      <c r="B48" s="32" t="s">
        <v>219</v>
      </c>
      <c r="C48" s="30"/>
      <c r="D48" s="106"/>
      <c r="E48" s="85"/>
    </row>
    <row r="49" spans="1:5" ht="12" customHeight="1">
      <c r="A49" s="29">
        <v>2</v>
      </c>
      <c r="B49" s="74" t="s">
        <v>220</v>
      </c>
      <c r="C49" s="73"/>
      <c r="D49" s="108">
        <f>SUM(D50:D53)</f>
        <v>0</v>
      </c>
      <c r="E49" s="90"/>
    </row>
    <row r="50" spans="1:5" ht="12" customHeight="1">
      <c r="A50" s="31"/>
      <c r="B50" s="32" t="s">
        <v>221</v>
      </c>
      <c r="C50" s="30"/>
      <c r="D50" s="106"/>
      <c r="E50" s="85"/>
    </row>
    <row r="51" spans="1:5" ht="12" customHeight="1">
      <c r="A51" s="31"/>
      <c r="B51" s="32" t="s">
        <v>222</v>
      </c>
      <c r="C51" s="30"/>
      <c r="D51" s="114">
        <v>0</v>
      </c>
      <c r="E51" s="91"/>
    </row>
    <row r="52" spans="1:5" ht="12" customHeight="1">
      <c r="A52" s="31"/>
      <c r="B52" s="32" t="s">
        <v>223</v>
      </c>
      <c r="C52" s="30"/>
      <c r="D52" s="114"/>
      <c r="E52" s="91"/>
    </row>
    <row r="53" spans="1:5" ht="12" customHeight="1">
      <c r="A53" s="31"/>
      <c r="B53" s="32" t="s">
        <v>224</v>
      </c>
      <c r="C53" s="30"/>
      <c r="D53" s="114"/>
      <c r="E53" s="91"/>
    </row>
    <row r="54" spans="1:5" ht="12" customHeight="1">
      <c r="A54" s="29">
        <v>3</v>
      </c>
      <c r="B54" s="72" t="s">
        <v>225</v>
      </c>
      <c r="C54" s="73"/>
      <c r="D54" s="108">
        <f>+D44-D49</f>
        <v>0</v>
      </c>
      <c r="E54" s="90"/>
    </row>
    <row r="55" spans="1:5" ht="12" customHeight="1">
      <c r="A55" s="33"/>
      <c r="B55" s="33"/>
      <c r="C55" s="30"/>
      <c r="D55" s="106"/>
      <c r="E55" s="85"/>
    </row>
    <row r="56" spans="1:7" ht="12" customHeight="1">
      <c r="A56" s="35" t="s">
        <v>226</v>
      </c>
      <c r="B56" s="75" t="s">
        <v>227</v>
      </c>
      <c r="C56" s="73"/>
      <c r="D56" s="113">
        <f>+D54+D42+D25</f>
        <v>-13130.70000000007</v>
      </c>
      <c r="E56" s="90"/>
      <c r="G56" s="17"/>
    </row>
    <row r="57" spans="1:5" ht="12" customHeight="1">
      <c r="A57" s="33"/>
      <c r="B57" s="33"/>
      <c r="C57" s="30"/>
      <c r="D57" s="106"/>
      <c r="E57" s="85"/>
    </row>
    <row r="58" spans="1:5" ht="12" customHeight="1">
      <c r="A58" s="33"/>
      <c r="B58" s="75" t="s">
        <v>228</v>
      </c>
      <c r="C58" s="73"/>
      <c r="D58" s="113">
        <f>+D59+D56</f>
        <v>17913.29999999993</v>
      </c>
      <c r="E58" s="90"/>
    </row>
    <row r="59" spans="1:8" ht="12" customHeight="1">
      <c r="A59" s="33"/>
      <c r="B59" s="75" t="s">
        <v>229</v>
      </c>
      <c r="C59" s="73"/>
      <c r="D59" s="113">
        <v>31044</v>
      </c>
      <c r="E59" s="90"/>
      <c r="G59" s="17"/>
      <c r="H59" s="17"/>
    </row>
    <row r="60" spans="1:5" ht="12" customHeight="1">
      <c r="A60" s="36"/>
      <c r="B60" s="36"/>
      <c r="C60" s="36"/>
      <c r="D60" s="37"/>
      <c r="E60" s="37"/>
    </row>
    <row r="61" spans="1:5" ht="12" customHeight="1">
      <c r="A61" s="38" t="s">
        <v>142</v>
      </c>
      <c r="B61" s="39"/>
      <c r="C61" s="38"/>
      <c r="D61" s="37"/>
      <c r="E61" s="37"/>
    </row>
    <row r="62" spans="1:7" ht="12" customHeight="1">
      <c r="A62" s="38" t="s">
        <v>230</v>
      </c>
      <c r="B62" s="39"/>
      <c r="C62" s="38"/>
      <c r="D62" s="37"/>
      <c r="E62" s="37"/>
      <c r="F62" s="40"/>
      <c r="G62" s="40"/>
    </row>
    <row r="63" spans="1:5" ht="12" customHeight="1">
      <c r="A63" s="41"/>
      <c r="B63" s="38"/>
      <c r="C63" s="38"/>
      <c r="D63" s="37"/>
      <c r="E63" s="37"/>
    </row>
    <row r="64" spans="1:5" ht="12" customHeight="1">
      <c r="A64" s="42" t="s">
        <v>144</v>
      </c>
      <c r="B64" s="38"/>
      <c r="C64" s="38"/>
      <c r="D64" s="37"/>
      <c r="E64" s="37"/>
    </row>
    <row r="65" spans="1:5" ht="12" customHeight="1">
      <c r="A65" s="43" t="s">
        <v>231</v>
      </c>
      <c r="B65" s="115">
        <v>42079</v>
      </c>
      <c r="C65" s="44"/>
      <c r="D65" s="37"/>
      <c r="E65" s="37"/>
    </row>
    <row r="66" ht="12" customHeight="1"/>
    <row r="67" ht="12" customHeight="1"/>
    <row r="68" ht="12" customHeight="1"/>
    <row r="69" ht="12" customHeight="1"/>
    <row r="70" ht="12" customHeight="1"/>
    <row r="72" ht="12.75">
      <c r="G72" s="17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  <ignoredErrors>
    <ignoredError sqref="D11 D16 D25:D26 D33 D35:D40 D48:D50 D53 D42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2.57421875" style="2" customWidth="1"/>
    <col min="2" max="2" width="12.421875" style="17" customWidth="1"/>
    <col min="3" max="3" width="11.140625" style="17" customWidth="1"/>
    <col min="4" max="4" width="11.57421875" style="17" customWidth="1"/>
    <col min="5" max="9" width="10.57421875" style="17" customWidth="1"/>
    <col min="10" max="10" width="12.57421875" style="17" customWidth="1"/>
    <col min="11" max="11" width="14.140625" style="17" customWidth="1"/>
    <col min="12" max="16384" width="9.140625" style="2" customWidth="1"/>
  </cols>
  <sheetData>
    <row r="1" spans="1:11" s="25" customFormat="1" ht="12.75">
      <c r="A1" s="132" t="s">
        <v>0</v>
      </c>
      <c r="B1" s="132"/>
      <c r="C1" s="46"/>
      <c r="D1" s="26"/>
      <c r="E1" s="26"/>
      <c r="F1" s="26"/>
      <c r="G1" s="26"/>
      <c r="H1" s="26"/>
      <c r="I1" s="26"/>
      <c r="J1" s="26"/>
      <c r="K1" s="26"/>
    </row>
    <row r="2" spans="1:11" s="25" customFormat="1" ht="12.75">
      <c r="A2" s="132" t="s">
        <v>1</v>
      </c>
      <c r="B2" s="132"/>
      <c r="C2" s="46"/>
      <c r="D2" s="26"/>
      <c r="E2" s="26"/>
      <c r="F2" s="26"/>
      <c r="G2" s="26"/>
      <c r="H2" s="26"/>
      <c r="I2" s="26"/>
      <c r="J2" s="26"/>
      <c r="K2" s="26"/>
    </row>
    <row r="3" spans="1:11" s="25" customFormat="1" ht="12.75">
      <c r="A3" s="132" t="s">
        <v>2</v>
      </c>
      <c r="B3" s="132"/>
      <c r="C3" s="46"/>
      <c r="D3" s="26"/>
      <c r="E3" s="26"/>
      <c r="F3" s="26"/>
      <c r="G3" s="26"/>
      <c r="H3" s="26"/>
      <c r="I3" s="26"/>
      <c r="J3" s="26"/>
      <c r="K3" s="26"/>
    </row>
    <row r="4" spans="1:11" s="25" customFormat="1" ht="12.75">
      <c r="A4" s="132" t="s">
        <v>3</v>
      </c>
      <c r="B4" s="132"/>
      <c r="C4" s="46"/>
      <c r="D4" s="26"/>
      <c r="E4" s="26"/>
      <c r="F4" s="26"/>
      <c r="G4" s="26"/>
      <c r="H4" s="26"/>
      <c r="I4" s="26"/>
      <c r="J4" s="26"/>
      <c r="K4" s="26"/>
    </row>
    <row r="5" spans="1:11" s="25" customFormat="1" ht="12.75">
      <c r="A5" s="149" t="s">
        <v>145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s="25" customFormat="1" ht="12.75">
      <c r="A6" s="148" t="s">
        <v>353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</row>
    <row r="7" spans="1:11" ht="63.75" customHeight="1">
      <c r="A7" s="47" t="s">
        <v>146</v>
      </c>
      <c r="B7" s="48" t="s">
        <v>147</v>
      </c>
      <c r="C7" s="48" t="s">
        <v>148</v>
      </c>
      <c r="D7" s="48" t="s">
        <v>149</v>
      </c>
      <c r="E7" s="48" t="s">
        <v>150</v>
      </c>
      <c r="F7" s="48" t="s">
        <v>151</v>
      </c>
      <c r="G7" s="48" t="s">
        <v>152</v>
      </c>
      <c r="H7" s="48" t="s">
        <v>153</v>
      </c>
      <c r="I7" s="48" t="s">
        <v>154</v>
      </c>
      <c r="J7" s="48" t="s">
        <v>155</v>
      </c>
      <c r="K7" s="48" t="s">
        <v>156</v>
      </c>
    </row>
    <row r="8" spans="1:11" ht="12" customHeight="1">
      <c r="A8" s="13" t="s">
        <v>157</v>
      </c>
      <c r="B8" s="105">
        <v>7495000</v>
      </c>
      <c r="C8" s="105"/>
      <c r="D8" s="105"/>
      <c r="E8" s="105"/>
      <c r="F8" s="105"/>
      <c r="G8" s="105"/>
      <c r="H8" s="105"/>
      <c r="I8" s="105"/>
      <c r="J8" s="105">
        <v>-3133574.937749781</v>
      </c>
      <c r="K8" s="105">
        <v>4361425.062250219</v>
      </c>
    </row>
    <row r="9" spans="1:11" ht="12" customHeight="1">
      <c r="A9" s="32" t="s">
        <v>158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" customHeight="1">
      <c r="A10" s="32" t="s">
        <v>159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" customHeight="1">
      <c r="A11" s="32" t="s">
        <v>160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" customHeight="1">
      <c r="A12" s="32" t="s">
        <v>161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" customHeight="1">
      <c r="A13" s="32" t="s">
        <v>162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" customHeight="1">
      <c r="A14" s="32" t="s">
        <v>163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" customHeight="1">
      <c r="A15" s="32" t="s">
        <v>164</v>
      </c>
      <c r="B15" s="106"/>
      <c r="C15" s="106"/>
      <c r="D15" s="106"/>
      <c r="E15" s="106"/>
      <c r="F15" s="106"/>
      <c r="G15" s="106"/>
      <c r="H15" s="106"/>
      <c r="I15" s="106"/>
      <c r="J15" s="106">
        <v>-448450.39</v>
      </c>
      <c r="K15" s="106">
        <v>-448450.39</v>
      </c>
    </row>
    <row r="16" spans="1:11" ht="12" customHeight="1">
      <c r="A16" s="32" t="s">
        <v>165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" customHeight="1">
      <c r="A17" s="32" t="s">
        <v>166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" customHeight="1">
      <c r="A18" s="32" t="s">
        <v>167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" customHeight="1">
      <c r="A19" s="13" t="s">
        <v>168</v>
      </c>
      <c r="B19" s="105">
        <v>7495000</v>
      </c>
      <c r="C19" s="105"/>
      <c r="D19" s="105"/>
      <c r="E19" s="105"/>
      <c r="F19" s="105"/>
      <c r="G19" s="105"/>
      <c r="H19" s="105"/>
      <c r="I19" s="105"/>
      <c r="J19" s="105">
        <v>-3582025.3277497813</v>
      </c>
      <c r="K19" s="105">
        <v>3912974.672250219</v>
      </c>
    </row>
    <row r="20" spans="1:11" ht="12" customHeight="1">
      <c r="A20" s="68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2" customHeight="1">
      <c r="A21" s="68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2" customHeight="1">
      <c r="A22" s="13" t="s">
        <v>169</v>
      </c>
      <c r="B22" s="105">
        <f>+B19</f>
        <v>7495000</v>
      </c>
      <c r="C22" s="105"/>
      <c r="D22" s="105"/>
      <c r="E22" s="105"/>
      <c r="F22" s="105"/>
      <c r="G22" s="105"/>
      <c r="H22" s="105"/>
      <c r="I22" s="105"/>
      <c r="J22" s="105">
        <f>+J19</f>
        <v>-3582025.3277497813</v>
      </c>
      <c r="K22" s="105">
        <f>+K19</f>
        <v>3912974.672250219</v>
      </c>
    </row>
    <row r="23" spans="1:11" ht="12" customHeight="1">
      <c r="A23" s="32" t="s">
        <v>170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" customHeight="1">
      <c r="A24" s="32" t="s">
        <v>159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2" t="s">
        <v>160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" customHeight="1">
      <c r="A26" s="32" t="s">
        <v>171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ht="12" customHeight="1">
      <c r="A27" s="32" t="s">
        <v>162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" customHeight="1">
      <c r="A28" s="32" t="s">
        <v>172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" customHeight="1">
      <c r="A29" s="32" t="s">
        <v>173</v>
      </c>
      <c r="B29" s="106"/>
      <c r="C29" s="106"/>
      <c r="D29" s="106"/>
      <c r="E29" s="106"/>
      <c r="F29" s="106"/>
      <c r="G29" s="106"/>
      <c r="H29" s="106"/>
      <c r="I29" s="106"/>
      <c r="J29" s="106">
        <f>+'BS'!D77</f>
        <v>2002.12</v>
      </c>
      <c r="K29" s="106">
        <f>+J29</f>
        <v>2002.12</v>
      </c>
    </row>
    <row r="30" spans="1:11" ht="12" customHeight="1">
      <c r="A30" s="32" t="s">
        <v>165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2" customHeight="1">
      <c r="A31" s="32" t="s">
        <v>166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" customHeight="1">
      <c r="A32" s="32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" customHeight="1">
      <c r="A33" s="13" t="s">
        <v>174</v>
      </c>
      <c r="B33" s="105">
        <f>+B22+B30</f>
        <v>7495000</v>
      </c>
      <c r="C33" s="105"/>
      <c r="D33" s="105"/>
      <c r="E33" s="105"/>
      <c r="F33" s="105"/>
      <c r="G33" s="105"/>
      <c r="H33" s="105"/>
      <c r="I33" s="105"/>
      <c r="J33" s="105">
        <f>+J22+J29</f>
        <v>-3580023.207749781</v>
      </c>
      <c r="K33" s="105">
        <f>+K22+K29+K30</f>
        <v>3914976.7922502193</v>
      </c>
    </row>
    <row r="34" ht="12" customHeight="1"/>
    <row r="35" spans="1:3" ht="12" customHeight="1">
      <c r="A35" s="49" t="s">
        <v>142</v>
      </c>
      <c r="B35" s="27"/>
      <c r="C35" s="27"/>
    </row>
    <row r="36" spans="1:3" ht="12" customHeight="1">
      <c r="A36" s="49" t="s">
        <v>143</v>
      </c>
      <c r="B36" s="27"/>
      <c r="C36" s="27"/>
    </row>
    <row r="37" spans="1:3" ht="12" customHeight="1">
      <c r="A37" s="12"/>
      <c r="B37" s="27"/>
      <c r="C37" s="27"/>
    </row>
    <row r="38" spans="1:3" ht="12" customHeight="1">
      <c r="A38" s="12" t="s">
        <v>144</v>
      </c>
      <c r="B38" s="27"/>
      <c r="C38" s="27"/>
    </row>
    <row r="39" spans="1:3" ht="12" customHeight="1">
      <c r="A39" s="120">
        <f>+BNT!B65</f>
        <v>42079</v>
      </c>
      <c r="B39" s="27"/>
      <c r="C39" s="2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2:K29 B22:J28 K31:K33 B30:J33 B29:I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2015-04-17T09:02:18Z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