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Izvjestaji\2 Kvartalni izvještaji društava za osiguranje\Bilansi (BS i BU) - KVARTALI\III kvartal 2018\"/>
    </mc:Choice>
  </mc:AlternateContent>
  <xr:revisionPtr revIDLastSave="0" documentId="13_ncr:1_{95F93808-2F1E-43E2-B835-A0177F599263}" xr6:coauthVersionLast="38" xr6:coauthVersionMax="38" xr10:uidLastSave="{00000000-0000-0000-0000-000000000000}"/>
  <bookViews>
    <workbookView xWindow="360" yWindow="330" windowWidth="18195" windowHeight="6480" tabRatio="693" xr2:uid="{00000000-000D-0000-FFFF-FFFF00000000}"/>
  </bookViews>
  <sheets>
    <sheet name="BS" sheetId="1" r:id="rId1"/>
    <sheet name="BU" sheetId="2" r:id="rId2"/>
    <sheet name="BNT" sheetId="3" r:id="rId3"/>
    <sheet name="PNK" sheetId="4" r:id="rId4"/>
    <sheet name="Sheet1" sheetId="11" state="hidden" r:id="rId5"/>
  </sheets>
  <calcPr calcId="162913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" i="2"/>
  <c r="F96" i="2" l="1"/>
  <c r="A39" i="4" l="1"/>
  <c r="C67" i="3"/>
  <c r="C123" i="2"/>
  <c r="K17" i="4" l="1"/>
  <c r="J10" i="4" l="1"/>
  <c r="K10" i="4" s="1"/>
  <c r="K11" i="4"/>
  <c r="K12" i="4"/>
  <c r="K13" i="4"/>
  <c r="K14" i="4"/>
  <c r="K15" i="4"/>
  <c r="K16" i="4"/>
  <c r="K18" i="4"/>
  <c r="K19" i="4"/>
  <c r="K20" i="4"/>
  <c r="B21" i="4"/>
  <c r="J21" i="4" l="1"/>
  <c r="K21" i="4" s="1"/>
  <c r="A37" i="4" l="1"/>
  <c r="A8" i="4"/>
  <c r="C65" i="3"/>
  <c r="C9" i="3"/>
  <c r="C121" i="2"/>
  <c r="C8" i="2"/>
</calcChain>
</file>

<file path=xl/sharedStrings.xml><?xml version="1.0" encoding="utf-8"?>
<sst xmlns="http://schemas.openxmlformats.org/spreadsheetml/2006/main" count="2383" uniqueCount="431">
  <si>
    <t>Naziv društva za osiguranje: UNIQA životno osiguranje</t>
  </si>
  <si>
    <t>Sjedište: Podgorica</t>
  </si>
  <si>
    <t>Vrsta osiguranja: životno osiguranje</t>
  </si>
  <si>
    <t>Šifra djelatnosti: 6511</t>
  </si>
  <si>
    <t>BILANS STANJA</t>
  </si>
  <si>
    <t>AKTIVA</t>
  </si>
  <si>
    <t>grupa računa</t>
  </si>
  <si>
    <t>POZICIJA</t>
  </si>
  <si>
    <t>Napomena</t>
  </si>
  <si>
    <t>Iznos</t>
  </si>
  <si>
    <t>Tekuća godina</t>
  </si>
  <si>
    <t>Prethodna godina</t>
  </si>
  <si>
    <t xml:space="preserve"> </t>
  </si>
  <si>
    <t>A. Nematerijalna imovina ( A.1+A.2+A.3+A.4)</t>
  </si>
  <si>
    <t>000</t>
  </si>
  <si>
    <t>A.1.Gudvil</t>
  </si>
  <si>
    <t>002,003,004</t>
  </si>
  <si>
    <t>A.2.Druga dugoročna nematerijalna imovina</t>
  </si>
  <si>
    <t>005,006</t>
  </si>
  <si>
    <t>A.3.Potraživanja po osnovu datih avansa za dugoročna nematerijalna ulaganja i aktivna vremenska razgraničenja</t>
  </si>
  <si>
    <t>008,009</t>
  </si>
  <si>
    <t>A.4. Umanjenje i ispravka vrijednosti nematerijalnih ulaganja (+/-)</t>
  </si>
  <si>
    <t>B. Nekretnine, postrojenja i oprema za neposredeno obavljanje  djelatnosti osiguranja (B.1+B.2+B.3+B.4+B.5)</t>
  </si>
  <si>
    <t>010</t>
  </si>
  <si>
    <t>B.1.Zemljište i objekti za neposredno obavljanje djelatnosti osiguranja</t>
  </si>
  <si>
    <t>011, 012</t>
  </si>
  <si>
    <t>B.2.Oprema i sitan inventar za neposredno obavljanje djelatnosti osiguranja</t>
  </si>
  <si>
    <t>013</t>
  </si>
  <si>
    <t>B.3.Potraživanja po osnovu datih avansa za nekretnine, postrojenja i opremu za neposredno obavljanje djelatnosti osiguranja</t>
  </si>
  <si>
    <t>014,015, 016</t>
  </si>
  <si>
    <t>B.4.Nekretnine, postrojenja i oprema za neposredeno obavljanje djelatnosti osiguranja u izgradnji</t>
  </si>
  <si>
    <t>019</t>
  </si>
  <si>
    <t>B.5.Ispravka vrijednosti nekretnina, postrojenja i opreme za neposredno obavljanje djelatnosti osiguranja (+/-)</t>
  </si>
  <si>
    <t>C. Dugoročna finansijska ulaganja (C1+C2)</t>
  </si>
  <si>
    <t>C1. Dugoročna finansijska ulaganja kapitala i tehničkih rezervi</t>
  </si>
  <si>
    <t>020,030,040,050,060,070</t>
  </si>
  <si>
    <t>C1.1.Hartije od vrijednosti</t>
  </si>
  <si>
    <t>021,031,041,051,061,071</t>
  </si>
  <si>
    <t>C1.2.Obveznice,odnosno druge dužničke hartije od vrijednosti</t>
  </si>
  <si>
    <t>022,032,042,052,062,072</t>
  </si>
  <si>
    <t>C1.3.Akcije</t>
  </si>
  <si>
    <t>023,033,043,053,063,073</t>
  </si>
  <si>
    <t>C1.4.Ulaganja u investicione fondove</t>
  </si>
  <si>
    <t>024,034,044,054,064,074</t>
  </si>
  <si>
    <t>C1.5.Dugoročni depoziti i druga dugoročna finansijska ulaganja</t>
  </si>
  <si>
    <t>025,035,045,055,065,075</t>
  </si>
  <si>
    <t>C1.6.Investicione nekretnine i druge nekretnine, postrojenja i oprema, koji nisu namijenjeni za neposredno obavljanje djelatnosti osiguranja</t>
  </si>
  <si>
    <t>026</t>
  </si>
  <si>
    <t>C1.7 Udjeli i učešća u društvima</t>
  </si>
  <si>
    <t>027</t>
  </si>
  <si>
    <t>C1.8 Dugoročna poslovna potraživanja i druga dugoročna potraživanja</t>
  </si>
  <si>
    <t>028,036,046,056,066,076</t>
  </si>
  <si>
    <t xml:space="preserve">C1.9 Izvedeni finansijski instrumenti </t>
  </si>
  <si>
    <t>029,037,047,057,067,077</t>
  </si>
  <si>
    <t>C1.10 Druga dugoročna finansijska ulaganja</t>
  </si>
  <si>
    <t>038,048,058,068,078</t>
  </si>
  <si>
    <t>C1.11 Stalna imovina koja se drži za prodaju</t>
  </si>
  <si>
    <t>C2. Dugoročna finansijska ulaganja u grupu društava, pridružena i zajednički kontrolisana društva</t>
  </si>
  <si>
    <t>080,081,083,084,085</t>
  </si>
  <si>
    <t>C2.1.Akcije, dužničke hartije od vrijednosti i izvedeni finansijski instrumenti u grupu društava, pridružena i zajednički kontrolisana</t>
  </si>
  <si>
    <t>082</t>
  </si>
  <si>
    <t>C2.2.Depoziti kod grupe banaka,kod pridruženih banaka i kod zajednički kontrolisanih banaka</t>
  </si>
  <si>
    <t>086,087</t>
  </si>
  <si>
    <t>C2.3.Druga finansijska ulaganja u grupu društava, pridružena i zajednički kontrolisana društva</t>
  </si>
  <si>
    <t>D.Kratkoročna finansijska ulaganja (D.1+D.2+D.3)</t>
  </si>
  <si>
    <t>180,182,184</t>
  </si>
  <si>
    <t>D.1 Hartije od vrijednosti</t>
  </si>
  <si>
    <t>181,183,185</t>
  </si>
  <si>
    <t>D.2 Kratkoročni depoziti kod banaka</t>
  </si>
  <si>
    <t>D.3 Izvedeni finansijski instrumenti i druga kratkoročna finansijska ulaganja</t>
  </si>
  <si>
    <t>E. Kratkoročna sredstva (E.1+E.2+E.3)</t>
  </si>
  <si>
    <t>E.1 Gotovinska sredstva</t>
  </si>
  <si>
    <t>E.2 Kratkoročna potraživanja</t>
  </si>
  <si>
    <t>E.2.1 Kratkoročna potraživanja iz neposrednih poslova osiguranja</t>
  </si>
  <si>
    <t>E.2.2 Kratkoročna potraživanja za premije reosiguranja i saosiguranja</t>
  </si>
  <si>
    <t>E.2.3 Kratkoročna potraživanja za udjele u naknadama šteta</t>
  </si>
  <si>
    <t>E.2.4 Druga kratkoročna potraživanja iz poslova osiguranja</t>
  </si>
  <si>
    <t>E.2.5 Kratkoročna potraživanja iz finansiranja</t>
  </si>
  <si>
    <t>E.2.6 Druga kratkoročna potraživanja</t>
  </si>
  <si>
    <t>310,311,319,320,321,329</t>
  </si>
  <si>
    <t>E.3 Zalihe materijala i sitnog inventara</t>
  </si>
  <si>
    <t>9702, 9712, 9722, 9732, 9742, 9808, 9812, 9822, 9832, 9842, 9852, 9862, 9872, 9882, 9892</t>
  </si>
  <si>
    <t>F. Udio reosiguravača u tehničkim rezervama</t>
  </si>
  <si>
    <t>G. Aktivna vremenska razgraničenja</t>
  </si>
  <si>
    <t xml:space="preserve"> G.1 Odloženi troškovi sticanja osiguranja</t>
  </si>
  <si>
    <t xml:space="preserve"> 190, 193, 194, 195, 196, 198</t>
  </si>
  <si>
    <t xml:space="preserve"> G.2 Ostala aktivna vremenska razgraničenja</t>
  </si>
  <si>
    <t>H. Odložena poreska sredstva</t>
  </si>
  <si>
    <t>UKUPNO AKTIVA</t>
  </si>
  <si>
    <t>PASIVA</t>
  </si>
  <si>
    <t>A. Osnovni kapital (A.1+A.2)</t>
  </si>
  <si>
    <t>A.1 Akcijski kapital-obične akcije</t>
  </si>
  <si>
    <t>A.2 Akcijski kapital- povlašćene akcije</t>
  </si>
  <si>
    <t>B. Rezerve (B.1+B.2+B.3+B.4+B.5)</t>
  </si>
  <si>
    <t>B.1 Kapitalne rezerve</t>
  </si>
  <si>
    <t>B.2 Rezerve iz dobiti</t>
  </si>
  <si>
    <t>B.2.1 Zakonske rezerve</t>
  </si>
  <si>
    <t>B.2.2 Rezerve ze sopstvene akcije</t>
  </si>
  <si>
    <t>B.2.3 Statutarne rezerve</t>
  </si>
  <si>
    <t>B.2.4 Ostale rezerve iz dobitka</t>
  </si>
  <si>
    <t>B.3 Sopstvene akcije</t>
  </si>
  <si>
    <t>940-949</t>
  </si>
  <si>
    <t>B.4 Revalorizacione rezerve</t>
  </si>
  <si>
    <t>B.5 Prenesena i nerasporedjena dobit/gubitak (+/-)</t>
  </si>
  <si>
    <t>920-925</t>
  </si>
  <si>
    <t>B.5.1 Prenesena dobit/gubitak  iz prethodnih godina (+/-)</t>
  </si>
  <si>
    <t>921-926</t>
  </si>
  <si>
    <t>B.5.2 Neraspoređena dobit/ gubitak tekuće poslovne godine (+/-)</t>
  </si>
  <si>
    <t>C.Rezervisanja (C.1+C.2+C.3)</t>
  </si>
  <si>
    <t xml:space="preserve">C.1 Bruto tehničke rezerve </t>
  </si>
  <si>
    <t>C.1.1 Bruto prenosne premije</t>
  </si>
  <si>
    <t>C.1.2 Bruto rezervisanja za nastale prijavljene štete</t>
  </si>
  <si>
    <t>C.1.3 Bruto rezervisanja za nastale i neprijavljene štete</t>
  </si>
  <si>
    <t>C.1.4 Bruto rezervisanja za troškove likvidacije šteta</t>
  </si>
  <si>
    <t>C.1.5 Bruto rezervisanja za izravnanje rizika</t>
  </si>
  <si>
    <t>981, 986,987,988,989</t>
  </si>
  <si>
    <t>C.1.6 Bruto ostala druga osiguravajuća tehnička rezervisanja</t>
  </si>
  <si>
    <t>C.2. Matematička rezerva i druga tehnička rezervisanja životnih osiguranja</t>
  </si>
  <si>
    <t>C.2.1 Bruto matematička rezervisanja za životna osiguranja</t>
  </si>
  <si>
    <t>C.2.2 Bruto matematička rezervisanja za životna osiguranja kod kojih ugovarač osiguranja preuzima rizik ulaganja</t>
  </si>
  <si>
    <t>C.2.3 Bruto matematička rezervisanja za druge vrste osiguranja za koje je potrebno formirati matematička rezervisanja</t>
  </si>
  <si>
    <t>C.2.4 Bruto rezerisanja za učešće u dobiti</t>
  </si>
  <si>
    <t>C.3 Ostala rezervisanja</t>
  </si>
  <si>
    <t xml:space="preserve">C.3.1 Rezervisanja  za penzije, jubilarne nagrade i otpremnine </t>
  </si>
  <si>
    <t>C.3.2 Ostala rezervisanja, osim tehničkih rezervisanja</t>
  </si>
  <si>
    <t>D. Kratkoročne obaveze (D.1+D.2+D.3+D.4+D.5+D.6+D.7)</t>
  </si>
  <si>
    <t>D.1 Kratkoročne obaveze iz neposrednih poslova osiguranja</t>
  </si>
  <si>
    <t>D.2 Kratkoročne obaveze za premije iz saosiguranja i reosiguranja</t>
  </si>
  <si>
    <t>D.3 Kratkoročne obaveze za udjele u iznosima šteta</t>
  </si>
  <si>
    <t>D.4 Druge kratkoročene obaveze iz poslova osiguranja</t>
  </si>
  <si>
    <t>D.5 Kratkoročne obaveze iz finasiranja</t>
  </si>
  <si>
    <t>D.6 Kratkoročne obaveze prema zaposlenima</t>
  </si>
  <si>
    <t>27, 28</t>
  </si>
  <si>
    <t>D.7 Druge kratkoročne obaveze i  izvedeni finansijski instrumenti</t>
  </si>
  <si>
    <t>E. Dugoročne obaveze iz finansiranja i poslovanja (E.1+E.2+E.3+E.4)</t>
  </si>
  <si>
    <t>E.1 Obaveze prema bankama</t>
  </si>
  <si>
    <t>E.2 Obaveze po izdatim hartijama od vrijednosti</t>
  </si>
  <si>
    <t>952,953,955,956</t>
  </si>
  <si>
    <t>E.3 Druge finansijske obaveze</t>
  </si>
  <si>
    <t>E.4 Obaveze za odloženi porez</t>
  </si>
  <si>
    <t>F. Pasivna vremenska razgraničenja</t>
  </si>
  <si>
    <t>UKUPNO PASIVA</t>
  </si>
  <si>
    <t>Izvršni direktor:  Mersiha Hot</t>
  </si>
  <si>
    <t>Vrsta osiguranja: 6511</t>
  </si>
  <si>
    <t>Šifra djelatnosti: životno osiguranje</t>
  </si>
  <si>
    <t>BILANS USPJEHA</t>
  </si>
  <si>
    <t xml:space="preserve">Napomena </t>
  </si>
  <si>
    <t>I z n o s</t>
  </si>
  <si>
    <t>I POSLOVNI PRIHODI (1+2)</t>
  </si>
  <si>
    <t xml:space="preserve">1. Prihod od premije osiguranja i saosiguranja </t>
  </si>
  <si>
    <t>1.1 Obračunate bruto premije osiguranja</t>
  </si>
  <si>
    <t>1.2 Primljene premije saosiguranja</t>
  </si>
  <si>
    <t>1.3 Primljene premije reosiguranja i premije reosiguranja iz cesije</t>
  </si>
  <si>
    <t>1.4 Smanjenje za udjele saosiguravača u premijama osiguranja</t>
  </si>
  <si>
    <t>1.5 Smanjenje za udio reosiguranja u premijama osiguranja i za udjele retrocesionara u premijama osiguranja</t>
  </si>
  <si>
    <t>1.6 Promjene bruto prenosnih premija (+/-)</t>
  </si>
  <si>
    <t>1.7 Promjene prenosnih premija za saosiguravajući dio (+/-)</t>
  </si>
  <si>
    <t>1.8 Promjene prenosnih premija za reosiguravajući dio (+/-)</t>
  </si>
  <si>
    <t>2. Neto prihodi od ostalih usluga</t>
  </si>
  <si>
    <t>2.1 Prihodi od usluga za obavljanje drugih poslova osiguranja</t>
  </si>
  <si>
    <t>2.2 Prihod od ukinutih rezervisanja, osim tehničkih rezervisanja</t>
  </si>
  <si>
    <t>2.3 Revalorizacioni poslovni prihodi</t>
  </si>
  <si>
    <t>2.4 Prihodi od drugih usluga</t>
  </si>
  <si>
    <t>II  POSLOVNI RASHODI (1+2+3)</t>
  </si>
  <si>
    <t>1. Rashodi naknada šteta</t>
  </si>
  <si>
    <t>1.1 Obračunate bruto naknade šteta</t>
  </si>
  <si>
    <t>1.2 Troškovi vezani za isplatu šteta*</t>
  </si>
  <si>
    <t>1.3 Umanjenje za prihode  ostvarene iz bruto regresnih potraživanja</t>
  </si>
  <si>
    <t>1.4 Udio u naknadama šteta iz prihvaćenih saosiguranja, reosiguranja i retrocesija</t>
  </si>
  <si>
    <t>1.5 Umanjenje za udio saosiguravača, reosiguravača i retrocesionara u naknadama šteta</t>
  </si>
  <si>
    <t>1.6 Promjene bruto rezervisanja za nastale prijavljene štete (+/-)</t>
  </si>
  <si>
    <t>1.7 Promjene rezervisanja za nastale prijavljene štete za saosiguravajući i reosiguravajući dio (+/-)</t>
  </si>
  <si>
    <t>1.8 Promjena bruto rezervisanja za nastale neprijavljene štete (+/-)</t>
  </si>
  <si>
    <t>1.9 Umanjenje za udjele saosiguravala i reosiguravača i retrocesionara u rezervisanjima za nastale neprijavljene štete</t>
  </si>
  <si>
    <t>1.10  Promjena rezervisanja za troškove likvidacije šteta</t>
  </si>
  <si>
    <t>2. Rashodi za  promjene neto tehničkih rezervisanja</t>
  </si>
  <si>
    <t>410, 411</t>
  </si>
  <si>
    <t>2.1 Promjene rezervisanja za bonuse i popuste i  storno (+/-)</t>
  </si>
  <si>
    <t>412,413,414</t>
  </si>
  <si>
    <t>2.2 Promjene matematičkih rezervisanja (+/-)</t>
  </si>
  <si>
    <t>2.3 Promjena rezervisanja za izravnanje  rizika (+/-)</t>
  </si>
  <si>
    <t>2.4. Promjena rezervisanja za prenosne premije (+/-)</t>
  </si>
  <si>
    <t>2.5 Promjena drugih tehničkih rezervisanja (+/-)</t>
  </si>
  <si>
    <t>3. Ostali troškovi, doprinosi i rezervisanja</t>
  </si>
  <si>
    <t>3.1 Troškovi za preventivu</t>
  </si>
  <si>
    <t>3.2 Vatrogasni doprinos</t>
  </si>
  <si>
    <t>3.3 Garantni fond</t>
  </si>
  <si>
    <t>3.4 Troškovi nadzornog organa</t>
  </si>
  <si>
    <t>3.5 Troškovi ispravke vrijednosti premije osiguranja</t>
  </si>
  <si>
    <t>3.6 Drugi ostali neto troškovi osiguranja</t>
  </si>
  <si>
    <t>3.7 Rezervacije za penzije, jubilarne nagrade i otpremnine povodom penzionisanja</t>
  </si>
  <si>
    <t>3.8 Rezervacija za onerozne (štetne) ugovore</t>
  </si>
  <si>
    <t>3.9 Druge rezervacije</t>
  </si>
  <si>
    <t>III DOBITAK/GUBITAK - BRUTO POSLOVNI REZULTAT (I-II)</t>
  </si>
  <si>
    <t>IV TROŠKOVI SPROVOĐENJA OSIGURANJA (1-2+3+4+5+6+7-8)*</t>
  </si>
  <si>
    <t>1. Troškovi sticanja osiguranja</t>
  </si>
  <si>
    <t>2. Promjene u razgraničenim troškovima sticanja osiguranja</t>
  </si>
  <si>
    <t>3. Amortizacija</t>
  </si>
  <si>
    <t>4. Troškovi rada</t>
  </si>
  <si>
    <t>4.1 Troškovi zarada, naknada zarada i ostalih primanja zaposlenih</t>
  </si>
  <si>
    <t>4.3 Porezi i doprinosi na isplaćene zarade</t>
  </si>
  <si>
    <t>4.5 Drugi troškovi rada</t>
  </si>
  <si>
    <t>5. Materijalni troškovi</t>
  </si>
  <si>
    <t>5.1 Troškovi materijala za popravku i održavanje, otpis sitnog inventara i usklađivanje</t>
  </si>
  <si>
    <t>5.2 Troškovi kancelarijskog materijala</t>
  </si>
  <si>
    <t>5.3 Troškovi energije</t>
  </si>
  <si>
    <t>5.4 Drugi troškovi materijala</t>
  </si>
  <si>
    <t>6. Ostali troškovi usluga</t>
  </si>
  <si>
    <t>6.1 Troškovi konsultantskih usluga (troškovi po ugovorima o djelu, ugovorima o autorskom radu, intelektualnih usluga - zajedno sa dažbinama, koje idu na teret preduzeća)</t>
  </si>
  <si>
    <t>6.2 Zakupnine</t>
  </si>
  <si>
    <t>6.3 Troškovi platnog prometa i bankarskih usluga</t>
  </si>
  <si>
    <t>6.4 Premije osiguranja</t>
  </si>
  <si>
    <t>6.5 Troškovi reklame, propagande i reprezentacije</t>
  </si>
  <si>
    <t>6.6 Troškovi drugih usluga</t>
  </si>
  <si>
    <t>7. Drugi troškovi</t>
  </si>
  <si>
    <t>8. Umanjenje za prihode od provizije reosiguranja</t>
  </si>
  <si>
    <t>V DOBITAK/GUBITAK - NETO POSLOVNI REZULTAT (III-IV)</t>
  </si>
  <si>
    <t>VI FINANSIJSKI REZULTAT OD ULAGANJA (3+6)</t>
  </si>
  <si>
    <t>1. Prihodi od ulaganja  sredstava tehničkih rezervi i matematičke rezerve</t>
  </si>
  <si>
    <t>1.1 Prihodi od kamata</t>
  </si>
  <si>
    <t>1.2 Povećanje fer vrijednosti prilikom upotrebe posebnih pravila za obračunavanje rizika</t>
  </si>
  <si>
    <t xml:space="preserve">1.3 Dobici od finansijskih sredstva i finansijskih obaveza </t>
  </si>
  <si>
    <t>1.4 Prihodi od dividendi i drugih udjela u dobitku</t>
  </si>
  <si>
    <t>1.5 Pozitivne kursne razlike</t>
  </si>
  <si>
    <t xml:space="preserve">773, 776 ,777 , 778,779,780,781,782 </t>
  </si>
  <si>
    <t>1.6 Drugi prihodi</t>
  </si>
  <si>
    <t>2. Rashodi od ulaganja  sredstava tehničkih rezervi i matematičke rezerve</t>
  </si>
  <si>
    <t>2.1 Rashodi od kamata</t>
  </si>
  <si>
    <t xml:space="preserve">2.2 Gubici  kod finansijskih sredstva i finansijskih obaveza </t>
  </si>
  <si>
    <t>2.3 Rashodi od umanjenja vrijednosti</t>
  </si>
  <si>
    <t>2.4 Negativne kursne razlike</t>
  </si>
  <si>
    <t>731,736,737,738,739</t>
  </si>
  <si>
    <t>2.5 Drugi finansijski rashodi</t>
  </si>
  <si>
    <t>740,741,742,743,744,745,746,</t>
  </si>
  <si>
    <t>2.6 Rashodi nastali investiranjem tehničkih rezervi  u investicione nekretnine</t>
  </si>
  <si>
    <t>3. Neto finansijski rezultat od ulaganja  sredstava tehničkih rezervi i matematičke rezerve (1-2)</t>
  </si>
  <si>
    <t xml:space="preserve">4. Prihodi od ulaganja  koja se ne finansiraju iz sredstava tehničkih rezervi </t>
  </si>
  <si>
    <t>4.1 Prihodi od kamata</t>
  </si>
  <si>
    <t xml:space="preserve">4.2 Dobici od finansijskih sredstva i finansijskih obaveza </t>
  </si>
  <si>
    <t>4.3 Drugi prihodi od ulaganja</t>
  </si>
  <si>
    <t>4.4 Prihodi od dividendi i drugih udjela u dobitku</t>
  </si>
  <si>
    <t xml:space="preserve">775 ,776,777,779 </t>
  </si>
  <si>
    <t>4.5 Drugi finansijski prihodi</t>
  </si>
  <si>
    <t>780,781,782</t>
  </si>
  <si>
    <t>4.6 Prihodi od ulaganja  u  investicione nekretnine</t>
  </si>
  <si>
    <t>783, 784, 785, 786,787,788,789</t>
  </si>
  <si>
    <t>4.7 Drugi prihodi</t>
  </si>
  <si>
    <t xml:space="preserve">5. Rashodi od ulaganja  koja se ne finansiraju iz sredstava tehničkih rezervi </t>
  </si>
  <si>
    <t>5.1 Rashodi od kamata</t>
  </si>
  <si>
    <t xml:space="preserve">5.2 Gubici kod finansijskih sredstava i finansijskih obaveza </t>
  </si>
  <si>
    <t>5.3 Rashodi od umanjenja vrijednosti</t>
  </si>
  <si>
    <t>731, 733, 736, 737, 738, 739</t>
  </si>
  <si>
    <t>5.4 Drugi finansijski rashodi</t>
  </si>
  <si>
    <t>740,741,742,743,744</t>
  </si>
  <si>
    <t>5.5 Rashodi od amortizacije, vrednovanje po fer vrijednosti investicionih nekretnina</t>
  </si>
  <si>
    <t>5.6 Rashodi za druge nekretnine</t>
  </si>
  <si>
    <t>5.7 Novčane kazne i odštete, drugi rashodi</t>
  </si>
  <si>
    <t>6. Neto finansijski rezultat od ulaganja  koja se ne finansiraju iz sredstava tehničkih rezervi (4-5)</t>
  </si>
  <si>
    <t>VII DOBITAK/GUBITAK IZ REDOVNOG POSLOVANJA PRIJE OPOREZIVANJA (V+VI)</t>
  </si>
  <si>
    <t>VIII POREZ NA DOBIT</t>
  </si>
  <si>
    <t>1.1 Porez na dobit</t>
  </si>
  <si>
    <t>1.2 Prihodi (rashodi) na ime odloženog poreza</t>
  </si>
  <si>
    <t>IX NETO DOBIT/GUBITAK ZA POSLOVNU GODINU (+/-)</t>
  </si>
  <si>
    <t>X  RASPODJELA NETO DOBITI</t>
  </si>
  <si>
    <t>830,831,832,833,834,839</t>
  </si>
  <si>
    <t>1. Raspodjela neto dobiti</t>
  </si>
  <si>
    <t>XI  ZARADA PO AKCIJI</t>
  </si>
  <si>
    <t>Šifra djelatnosti: Podgorica</t>
  </si>
  <si>
    <t>BILANS NOVČANIH TOKOVA</t>
  </si>
  <si>
    <t xml:space="preserve">A </t>
  </si>
  <si>
    <t>Tokovi gotovine iz poslovnih aktivnosti</t>
  </si>
  <si>
    <t>Priliv gotovine iz poslovnih aktivnosti</t>
  </si>
  <si>
    <t>Prilivi od premija (iz osiguranja, saosiguranja i reosiguranja)</t>
  </si>
  <si>
    <t xml:space="preserve">Prilivi od učešća u naknadi štete (saosiguranje i reosiguranje) </t>
  </si>
  <si>
    <t>Prilivi po osnovu ostalih poslovnih prihoda</t>
  </si>
  <si>
    <t>Prilivi po osnovu vanrednih prihoda</t>
  </si>
  <si>
    <t>Odliv gotovine iz poslovnih aktivnosti</t>
  </si>
  <si>
    <t>Odlivi po osnovu naknada šteta (iz osiguranja, saosiguranja i reosiguranja)</t>
  </si>
  <si>
    <t>Odlivi po osnovu premija (saosiguranja, reosiguranja, kao i provizija po osnovu reosiguranja i saosiguranja)</t>
  </si>
  <si>
    <t>Odlivi po osnovu bruto zarada, naknada zarada i drugih ličnih rashoda</t>
  </si>
  <si>
    <t>Odlivi po osnovu poreza, doprinosa i drugih dažbina</t>
  </si>
  <si>
    <t>Odlivi po osnovu zakupnina</t>
  </si>
  <si>
    <t>Odlivi po osnovu provizija (zastupnicima i posrednicima)</t>
  </si>
  <si>
    <t>Odlivi po osnovu drugih troškova poslovanja</t>
  </si>
  <si>
    <t>Odlivi po osnovu vanrednih prihoda rashoda</t>
  </si>
  <si>
    <t xml:space="preserve">Neto promjena gotovine iz poslovnih djelatnosti </t>
  </si>
  <si>
    <t>B</t>
  </si>
  <si>
    <t>Tokovi gotovine iz aktivnosti investiranja</t>
  </si>
  <si>
    <t xml:space="preserve">Prilivi gotovine iz aktivnosti investiranja </t>
  </si>
  <si>
    <t>Prilivi od prodaje hartija od vrijednosti</t>
  </si>
  <si>
    <t>Prilivi od ulaganja u hartije od vrijednosti</t>
  </si>
  <si>
    <t>Prilivi od prodaje nematerijalnih ulaganja i osnovnih sredstava</t>
  </si>
  <si>
    <t>Prilivi od zakupnina</t>
  </si>
  <si>
    <t>Ostali prilivi iz aktivnosti investiranja</t>
  </si>
  <si>
    <t>Odlivi gotovine iz aktivnosti investiranja</t>
  </si>
  <si>
    <t>Odlivi po osnovu ulaganja u hartije od vrijednosti koje su izdate od strane Crne Gore</t>
  </si>
  <si>
    <t>Odlivi po osnovu ulaganja u hartije od vrijednosti koje su izdate od strane Centralnih banaka i Vlada stranih zemalja</t>
  </si>
  <si>
    <t>Odlivi po osnovu ulaganja u obveznice, odnosno druge dužničke hartije od vrijednosti kojima se trguje na organizovanom tržištu hartija od vrijednosti</t>
  </si>
  <si>
    <t xml:space="preserve">Odlivi po osnovu ulaganja u obveznice, odnosno druge dužničke hartije od vrijednosti kojima se ne trguje na organizovanom tržištu hartija od vrijednosti </t>
  </si>
  <si>
    <t>Odlivi po osnovu ulaganja u akcije kojima se trguje na organizovanom tržištu hartija od vrijednosti</t>
  </si>
  <si>
    <t>Odlivi po osnovu deponovanja i ulaganja kod banaka sa sjedištem u Crnoj Gori</t>
  </si>
  <si>
    <t>Odlivi za kupovinu nematerijalnih ulaganja i ostalih sredstava</t>
  </si>
  <si>
    <t>Ostali odlivi gotovine iz aktivnosti investiranja</t>
  </si>
  <si>
    <t>Neto promjena gotovine iz aktivnosti investiranja</t>
  </si>
  <si>
    <t>C</t>
  </si>
  <si>
    <t>Novčani tokovi iz aktivnosti finansiranja</t>
  </si>
  <si>
    <t>Prilivi iz aktivnosti finansiranja</t>
  </si>
  <si>
    <t>Priliv po osnovu izvršenih uplata kapitala</t>
  </si>
  <si>
    <t>Priliv po osnovu dugoročnih kredita</t>
  </si>
  <si>
    <t>Priliv po osnovu kratkoročnih kredita</t>
  </si>
  <si>
    <t>Ostali prilivi po osnovu aktivnosti finansiranja</t>
  </si>
  <si>
    <t>Odliv iz aktivnosti finansiranja</t>
  </si>
  <si>
    <t>Odlivi po osnovu otkupa sopstvenih akcija</t>
  </si>
  <si>
    <t>Odlivi po osnovu dugoročnih kredita</t>
  </si>
  <si>
    <t>Odlivi po osnovu kratkoročnih kredita</t>
  </si>
  <si>
    <t>Ostali odlivi po osnovu aktivnosti finansiranja</t>
  </si>
  <si>
    <t>Neto promjena gotovine iz aktivnosti finansiranja</t>
  </si>
  <si>
    <t>D</t>
  </si>
  <si>
    <t xml:space="preserve">Neto promjena gotovine </t>
  </si>
  <si>
    <t>GOTOVINA NA KRAJU OBRAČUNSKOG PERIODA</t>
  </si>
  <si>
    <t>GOTOVINA NA POČETKU OBRAČUNSKOG PERIODA</t>
  </si>
  <si>
    <t>IZVJEŠTAJ O PROMJENAMA NA KAPITALU</t>
  </si>
  <si>
    <t>Pozicija</t>
  </si>
  <si>
    <t>Uplaćeni kapital-redovne akcije</t>
  </si>
  <si>
    <t>Uplaćeni kapital-povlašćene  akcije</t>
  </si>
  <si>
    <t>Revalorizacijska rezerva - zemljište i građevinski objekti</t>
  </si>
  <si>
    <t>Revalorizacijska rezerva-finansijska ulaganja</t>
  </si>
  <si>
    <t>Ostale revalorizacijske rezerve</t>
  </si>
  <si>
    <t>Zakonske rezerve</t>
  </si>
  <si>
    <t>Statutarne rezerve</t>
  </si>
  <si>
    <t>Ostale rezerve (sopstvene akcije)</t>
  </si>
  <si>
    <t>Neraspoređena dobit ili preneseni gubitak</t>
  </si>
  <si>
    <t>Ukupno (kapital i rezerve)</t>
  </si>
  <si>
    <t>Stanje na dan 1. januar prethodne godine</t>
  </si>
  <si>
    <t>Ispravka greški prethodnog perioda</t>
  </si>
  <si>
    <t>Promjena računovodstvenih politika</t>
  </si>
  <si>
    <t>Stanje na dan 1. januar prethodne godine (prepravljeno)</t>
  </si>
  <si>
    <t>Promjena fer vrijednosti finansijske imovine raspoložive za prodaju</t>
  </si>
  <si>
    <t>Realizovani dobici/gubici od finansijske imovine raspoložive za prodaju</t>
  </si>
  <si>
    <t>Ostali dobici/gubici priznati direktno i kapitalu i rezervama</t>
  </si>
  <si>
    <t>Dobitak/gubitak prethodnog perioda</t>
  </si>
  <si>
    <t>Povećanje/smanjenje osnovnog kapitala</t>
  </si>
  <si>
    <t>Dividende</t>
  </si>
  <si>
    <t>Prenos dobiti u rezerve</t>
  </si>
  <si>
    <t>Stanje na dan 31. decembar prethodne godine</t>
  </si>
  <si>
    <t>Stanje na dan 1. januar tekuće godine</t>
  </si>
  <si>
    <t>Ispravka greški prethodnog razdoblja</t>
  </si>
  <si>
    <t>Promjena fer  vrijednosti finansijske imovine raspoložive za prodaju</t>
  </si>
  <si>
    <t>Ostali gubici/dobici priznati direktno i kapitalu i rezervama</t>
  </si>
  <si>
    <t>Dobitak/gubitak tekućeg perioda</t>
  </si>
  <si>
    <t>Stanje na dan 31. decembar tekuće godine</t>
  </si>
  <si>
    <t>45000</t>
  </si>
  <si>
    <t>Troškovi amortizacije nematerijalne imovine</t>
  </si>
  <si>
    <t>Konto</t>
  </si>
  <si>
    <t>OpisTroska</t>
  </si>
  <si>
    <t>Depreciation</t>
  </si>
  <si>
    <t>Odjeljenje</t>
  </si>
  <si>
    <t>Grupa</t>
  </si>
  <si>
    <t>UPRAVA</t>
  </si>
  <si>
    <t>SifraTC</t>
  </si>
  <si>
    <t>TroskovniCentar</t>
  </si>
  <si>
    <t>SifraTroska</t>
  </si>
  <si>
    <t>SifraGrupe</t>
  </si>
  <si>
    <t>NazivDobavljaca</t>
  </si>
  <si>
    <t>SifraDobavljaca</t>
  </si>
  <si>
    <t>MjesecTroska</t>
  </si>
  <si>
    <t>Nalog</t>
  </si>
  <si>
    <t>datumNaloga</t>
  </si>
  <si>
    <t>RB</t>
  </si>
  <si>
    <t>DatumStavke</t>
  </si>
  <si>
    <t>OpisStavke</t>
  </si>
  <si>
    <t>BrojRacuna</t>
  </si>
  <si>
    <t>KanalProdaje</t>
  </si>
  <si>
    <t>Kanal</t>
  </si>
  <si>
    <t>SifraRC</t>
  </si>
  <si>
    <t>RegionalniCentar</t>
  </si>
  <si>
    <t>UNIQA Group Cost Center</t>
  </si>
  <si>
    <t>UNIQA Group Cost Center - Detail</t>
  </si>
  <si>
    <t>UNIQA Group Cost Type - Detail</t>
  </si>
  <si>
    <t/>
  </si>
  <si>
    <t xml:space="preserve">1 </t>
  </si>
  <si>
    <t>Vođa tima za preuzimanje rizika i osiguranje</t>
  </si>
  <si>
    <t>Pravna služba</t>
  </si>
  <si>
    <t>Finansijski kontroling</t>
  </si>
  <si>
    <t xml:space="preserve">  </t>
  </si>
  <si>
    <t>POC2 - Opšta podrška</t>
  </si>
  <si>
    <t>POC3 - Premijsko i provizije</t>
  </si>
  <si>
    <t>Rukovodilac finansija, računovodstva, kontrolinga i opšte službe</t>
  </si>
  <si>
    <t>Ovlašćeno lice za sprečavanje pranja novca</t>
  </si>
  <si>
    <t>Biznis organizacija</t>
  </si>
  <si>
    <t>Ljudski resursi</t>
  </si>
  <si>
    <t>Tim za preuzimanje rizika i osiguranje</t>
  </si>
  <si>
    <t>Rukovodilac POC-a</t>
  </si>
  <si>
    <t>Računovodstvo</t>
  </si>
  <si>
    <t>IT</t>
  </si>
  <si>
    <t>Interna revizija</t>
  </si>
  <si>
    <t>Opšta služba</t>
  </si>
  <si>
    <t>septembar</t>
  </si>
  <si>
    <t>mart</t>
  </si>
  <si>
    <t>februar</t>
  </si>
  <si>
    <t>maj</t>
  </si>
  <si>
    <t>januar</t>
  </si>
  <si>
    <t>PRAVNA LICA RAZNA</t>
  </si>
  <si>
    <t>AM0001</t>
  </si>
  <si>
    <t>nematerijalna imovina</t>
  </si>
  <si>
    <t>AM090001</t>
  </si>
  <si>
    <t>AM007001</t>
  </si>
  <si>
    <t>jun</t>
  </si>
  <si>
    <t>AM0003</t>
  </si>
  <si>
    <t>AM008001</t>
  </si>
  <si>
    <t>AVGUST</t>
  </si>
  <si>
    <t>AM005002</t>
  </si>
  <si>
    <t>AM005001</t>
  </si>
  <si>
    <t>AM0004</t>
  </si>
  <si>
    <t>april</t>
  </si>
  <si>
    <t>AM0002</t>
  </si>
  <si>
    <t>Business Organisation / IT</t>
  </si>
  <si>
    <t>IT Operations / Computing Center</t>
  </si>
  <si>
    <t>Software</t>
  </si>
  <si>
    <t>Central Functions</t>
  </si>
  <si>
    <t>Accounting</t>
  </si>
  <si>
    <t>Controlling</t>
  </si>
  <si>
    <t>Executive Board incl. Secretaries and Assistants</t>
  </si>
  <si>
    <t>Technical Area</t>
  </si>
  <si>
    <t>Technical Area Non Life (Product Development, LOB Mgt.)</t>
  </si>
  <si>
    <t>HR</t>
  </si>
  <si>
    <t>Staff Units reporting to Executive  Board (Legal, Audit, PR)</t>
  </si>
  <si>
    <t>Business Organisation</t>
  </si>
  <si>
    <t>od 01.01.2018. do 30.09.2018.</t>
  </si>
  <si>
    <t>U Podgorici, 20.10.2018.</t>
  </si>
  <si>
    <t>Lice odgovorno za sastavljanje bilansa:  Nina Vukčević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</si>
</sst>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(* #,##0_);_(* \(#,##0\);_(* &quot;-&quot;_);_(@_)"/>
    <numFmt numFmtId="165" formatCode="_-* #,##0.00\ _D_i_n_._-;\-* #,##0.00\ _D_i_n_._-;_-* &quot;-&quot;??\ _D_i_n_._-;_-@_-"/>
    <numFmt numFmtId="166" formatCode="#,###_-;\(#,###,000\);\-_;"/>
    <numFmt numFmtId="167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mbria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mbria"/>
      <family val="1"/>
      <charset val="238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0" fontId="2" fillId="0" borderId="0"/>
    <xf numFmtId="0" fontId="21" fillId="0" borderId="0"/>
  </cellStyleXfs>
  <cellXfs count="184">
    <xf numFmtId="0" fontId="0" fillId="0" borderId="0" xfId="0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4" fontId="5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6" fillId="2" borderId="1" xfId="2" applyFont="1" applyFill="1" applyBorder="1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Border="1"/>
    <xf numFmtId="0" fontId="4" fillId="0" borderId="1" xfId="2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vertical="center" wrapText="1"/>
      <protection locked="0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2" applyFont="1" applyFill="1" applyBorder="1" applyAlignment="1">
      <alignment wrapText="1"/>
    </xf>
    <xf numFmtId="0" fontId="4" fillId="0" borderId="1" xfId="2" applyFont="1" applyBorder="1" applyAlignment="1">
      <alignment wrapText="1"/>
    </xf>
    <xf numFmtId="164" fontId="6" fillId="0" borderId="1" xfId="1" applyNumberFormat="1" applyFont="1" applyBorder="1" applyAlignment="1" applyProtection="1">
      <alignment vertical="center" wrapText="1"/>
      <protection locked="0"/>
    </xf>
    <xf numFmtId="49" fontId="4" fillId="0" borderId="1" xfId="2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/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 applyProtection="1">
      <alignment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4" fillId="0" borderId="0" xfId="3" applyFont="1"/>
    <xf numFmtId="0" fontId="3" fillId="2" borderId="1" xfId="2" applyFont="1" applyFill="1" applyBorder="1"/>
    <xf numFmtId="164" fontId="3" fillId="2" borderId="1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1" xfId="2" applyFont="1" applyBorder="1" applyAlignment="1">
      <alignment horizontal="center" wrapText="1"/>
    </xf>
    <xf numFmtId="164" fontId="8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7" fillId="0" borderId="0" xfId="0" applyFont="1"/>
    <xf numFmtId="3" fontId="3" fillId="0" borderId="1" xfId="0" applyNumberFormat="1" applyFont="1" applyFill="1" applyBorder="1" applyProtection="1">
      <protection locked="0"/>
    </xf>
    <xf numFmtId="49" fontId="4" fillId="0" borderId="1" xfId="2" applyNumberFormat="1" applyFont="1" applyBorder="1" applyAlignment="1" applyProtection="1">
      <alignment horizontal="center" vertical="center" wrapText="1"/>
      <protection locked="0"/>
    </xf>
    <xf numFmtId="3" fontId="5" fillId="0" borderId="1" xfId="2" applyNumberFormat="1" applyFont="1" applyBorder="1" applyAlignment="1">
      <alignment horizontal="center"/>
    </xf>
    <xf numFmtId="0" fontId="5" fillId="0" borderId="1" xfId="2" applyFont="1" applyBorder="1"/>
    <xf numFmtId="0" fontId="5" fillId="0" borderId="1" xfId="2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/>
    <xf numFmtId="2" fontId="4" fillId="0" borderId="0" xfId="0" applyNumberFormat="1" applyFont="1"/>
    <xf numFmtId="0" fontId="5" fillId="0" borderId="1" xfId="2" applyFont="1" applyBorder="1" applyAlignment="1">
      <alignment horizontal="center"/>
    </xf>
    <xf numFmtId="0" fontId="8" fillId="2" borderId="1" xfId="2" applyFont="1" applyFill="1" applyBorder="1"/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/>
    </xf>
    <xf numFmtId="0" fontId="5" fillId="0" borderId="0" xfId="2" applyFont="1" applyProtection="1">
      <protection locked="0"/>
    </xf>
    <xf numFmtId="0" fontId="9" fillId="0" borderId="0" xfId="2" applyFont="1" applyAlignment="1" applyProtection="1">
      <alignment wrapText="1"/>
      <protection locked="0"/>
    </xf>
    <xf numFmtId="4" fontId="9" fillId="0" borderId="0" xfId="2" applyNumberFormat="1" applyFont="1" applyProtection="1">
      <protection locked="0"/>
    </xf>
    <xf numFmtId="4" fontId="10" fillId="0" borderId="0" xfId="2" applyNumberFormat="1" applyFont="1" applyProtection="1">
      <protection locked="0"/>
    </xf>
    <xf numFmtId="0" fontId="9" fillId="0" borderId="0" xfId="2" applyFont="1" applyProtection="1">
      <protection locked="0"/>
    </xf>
    <xf numFmtId="0" fontId="5" fillId="0" borderId="0" xfId="2" applyFont="1" applyAlignment="1">
      <alignment horizontal="center"/>
    </xf>
    <xf numFmtId="4" fontId="5" fillId="0" borderId="0" xfId="2" applyNumberFormat="1" applyFont="1"/>
    <xf numFmtId="4" fontId="4" fillId="0" borderId="0" xfId="2" applyNumberFormat="1" applyFont="1"/>
    <xf numFmtId="0" fontId="11" fillId="0" borderId="0" xfId="0" applyFont="1"/>
    <xf numFmtId="4" fontId="11" fillId="0" borderId="0" xfId="0" applyNumberFormat="1" applyFont="1"/>
    <xf numFmtId="166" fontId="11" fillId="0" borderId="0" xfId="0" applyNumberFormat="1" applyFont="1"/>
    <xf numFmtId="0" fontId="11" fillId="0" borderId="0" xfId="0" applyFont="1" applyProtection="1">
      <protection locked="0"/>
    </xf>
    <xf numFmtId="0" fontId="5" fillId="0" borderId="0" xfId="0" applyFont="1"/>
    <xf numFmtId="4" fontId="12" fillId="0" borderId="1" xfId="2" applyNumberFormat="1" applyFont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2" fillId="2" borderId="1" xfId="2" applyFont="1" applyFill="1" applyBorder="1" applyAlignment="1">
      <alignment wrapText="1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164" fontId="12" fillId="2" borderId="1" xfId="1" applyNumberFormat="1" applyFont="1" applyFill="1" applyBorder="1" applyAlignment="1" applyProtection="1">
      <alignment vertical="center"/>
      <protection locked="0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 applyProtection="1">
      <alignment horizontal="center" vertical="center"/>
      <protection locked="0"/>
    </xf>
    <xf numFmtId="164" fontId="10" fillId="0" borderId="1" xfId="1" applyNumberFormat="1" applyFont="1" applyBorder="1" applyAlignment="1" applyProtection="1">
      <alignment vertical="center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10" fillId="0" borderId="1" xfId="1" applyNumberFormat="1" applyFont="1" applyFill="1" applyBorder="1" applyAlignment="1" applyProtection="1">
      <alignment vertical="center"/>
      <protection locked="0"/>
    </xf>
    <xf numFmtId="0" fontId="12" fillId="0" borderId="1" xfId="2" applyFont="1" applyBorder="1" applyAlignment="1">
      <alignment horizontal="center"/>
    </xf>
    <xf numFmtId="3" fontId="5" fillId="0" borderId="0" xfId="0" applyNumberFormat="1" applyFont="1"/>
    <xf numFmtId="0" fontId="10" fillId="3" borderId="1" xfId="2" applyFont="1" applyFill="1" applyBorder="1" applyAlignment="1">
      <alignment vertical="center" wrapText="1"/>
    </xf>
    <xf numFmtId="0" fontId="10" fillId="3" borderId="1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0" fillId="0" borderId="0" xfId="0" applyFont="1"/>
    <xf numFmtId="166" fontId="10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Border="1"/>
    <xf numFmtId="0" fontId="5" fillId="0" borderId="0" xfId="0" applyFont="1" applyAlignment="1" applyProtection="1">
      <protection locked="0"/>
    </xf>
    <xf numFmtId="0" fontId="10" fillId="0" borderId="0" xfId="0" applyFont="1" applyBorder="1" applyAlignment="1">
      <alignment vertical="top" wrapText="1"/>
    </xf>
    <xf numFmtId="4" fontId="5" fillId="0" borderId="0" xfId="0" applyNumberFormat="1" applyFont="1"/>
    <xf numFmtId="166" fontId="5" fillId="0" borderId="0" xfId="0" applyNumberFormat="1" applyFont="1"/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" fontId="14" fillId="0" borderId="3" xfId="2" applyNumberFormat="1" applyFont="1" applyBorder="1" applyAlignment="1">
      <alignment horizontal="center" wrapText="1"/>
    </xf>
    <xf numFmtId="0" fontId="14" fillId="0" borderId="4" xfId="2" applyFont="1" applyBorder="1" applyAlignment="1">
      <alignment horizontal="center" wrapText="1"/>
    </xf>
    <xf numFmtId="0" fontId="14" fillId="0" borderId="1" xfId="2" applyFont="1" applyBorder="1" applyAlignment="1">
      <alignment horizontal="center" wrapText="1"/>
    </xf>
    <xf numFmtId="0" fontId="14" fillId="2" borderId="1" xfId="2" applyFont="1" applyFill="1" applyBorder="1" applyAlignment="1">
      <alignment wrapText="1"/>
    </xf>
    <xf numFmtId="0" fontId="14" fillId="2" borderId="1" xfId="2" applyFont="1" applyFill="1" applyBorder="1" applyAlignment="1" applyProtection="1">
      <alignment horizontal="center"/>
      <protection locked="0"/>
    </xf>
    <xf numFmtId="3" fontId="12" fillId="2" borderId="1" xfId="2" applyNumberFormat="1" applyFont="1" applyFill="1" applyBorder="1" applyAlignment="1" applyProtection="1">
      <alignment horizontal="center"/>
      <protection locked="0"/>
    </xf>
    <xf numFmtId="0" fontId="15" fillId="0" borderId="1" xfId="2" applyFont="1" applyBorder="1" applyAlignment="1">
      <alignment horizontal="center"/>
    </xf>
    <xf numFmtId="0" fontId="15" fillId="2" borderId="1" xfId="2" applyFont="1" applyFill="1" applyBorder="1"/>
    <xf numFmtId="0" fontId="16" fillId="2" borderId="1" xfId="2" applyFont="1" applyFill="1" applyBorder="1" applyProtection="1">
      <protection locked="0"/>
    </xf>
    <xf numFmtId="3" fontId="12" fillId="2" borderId="1" xfId="2" applyNumberFormat="1" applyFont="1" applyFill="1" applyBorder="1" applyProtection="1">
      <protection locked="0"/>
    </xf>
    <xf numFmtId="3" fontId="4" fillId="0" borderId="0" xfId="0" applyNumberFormat="1" applyFont="1"/>
    <xf numFmtId="0" fontId="16" fillId="0" borderId="1" xfId="2" applyFont="1" applyBorder="1" applyAlignment="1">
      <alignment horizontal="right"/>
    </xf>
    <xf numFmtId="0" fontId="16" fillId="0" borderId="1" xfId="2" applyFont="1" applyBorder="1" applyAlignment="1">
      <alignment wrapText="1"/>
    </xf>
    <xf numFmtId="0" fontId="16" fillId="0" borderId="1" xfId="2" applyFont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0" fontId="16" fillId="0" borderId="1" xfId="2" applyFont="1" applyBorder="1"/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0" fontId="16" fillId="0" borderId="1" xfId="2" applyFont="1" applyBorder="1" applyAlignment="1" applyProtection="1">
      <alignment vertical="center"/>
      <protection locked="0"/>
    </xf>
    <xf numFmtId="0" fontId="16" fillId="0" borderId="1" xfId="2" applyFont="1" applyFill="1" applyBorder="1" applyProtection="1">
      <protection locked="0"/>
    </xf>
    <xf numFmtId="3" fontId="10" fillId="2" borderId="1" xfId="2" applyNumberFormat="1" applyFont="1" applyFill="1" applyBorder="1" applyProtection="1">
      <protection locked="0"/>
    </xf>
    <xf numFmtId="3" fontId="10" fillId="0" borderId="1" xfId="2" applyNumberFormat="1" applyFont="1" applyBorder="1" applyProtection="1">
      <protection locked="0"/>
    </xf>
    <xf numFmtId="0" fontId="15" fillId="2" borderId="1" xfId="2" applyFont="1" applyFill="1" applyBorder="1" applyAlignment="1">
      <alignment wrapText="1"/>
    </xf>
    <xf numFmtId="0" fontId="14" fillId="0" borderId="1" xfId="2" applyFont="1" applyBorder="1" applyAlignment="1">
      <alignment horizontal="center"/>
    </xf>
    <xf numFmtId="0" fontId="14" fillId="2" borderId="1" xfId="2" applyFont="1" applyFill="1" applyBorder="1"/>
    <xf numFmtId="0" fontId="16" fillId="0" borderId="0" xfId="0" applyFont="1" applyBorder="1"/>
    <xf numFmtId="4" fontId="16" fillId="0" borderId="0" xfId="0" applyNumberFormat="1" applyFont="1" applyBorder="1"/>
    <xf numFmtId="0" fontId="4" fillId="0" borderId="0" xfId="0" applyFont="1" applyAlignment="1" applyProtection="1">
      <protection locked="0"/>
    </xf>
    <xf numFmtId="0" fontId="16" fillId="0" borderId="0" xfId="0" applyFont="1" applyBorder="1" applyProtection="1">
      <protection locked="0"/>
    </xf>
    <xf numFmtId="4" fontId="3" fillId="0" borderId="0" xfId="0" applyNumberFormat="1" applyFont="1"/>
    <xf numFmtId="0" fontId="16" fillId="0" borderId="1" xfId="2" applyFont="1" applyBorder="1" applyAlignment="1">
      <alignment horizontal="center" wrapText="1"/>
    </xf>
    <xf numFmtId="4" fontId="16" fillId="0" borderId="1" xfId="2" applyNumberFormat="1" applyFont="1" applyBorder="1" applyAlignment="1">
      <alignment horizontal="center" wrapText="1"/>
    </xf>
    <xf numFmtId="0" fontId="12" fillId="0" borderId="1" xfId="2" applyFont="1" applyBorder="1" applyAlignment="1">
      <alignment wrapText="1"/>
    </xf>
    <xf numFmtId="164" fontId="12" fillId="0" borderId="1" xfId="2" applyNumberFormat="1" applyFont="1" applyBorder="1" applyProtection="1">
      <protection locked="0"/>
    </xf>
    <xf numFmtId="4" fontId="12" fillId="0" borderId="1" xfId="2" applyNumberFormat="1" applyFont="1" applyBorder="1" applyProtection="1">
      <protection locked="0"/>
    </xf>
    <xf numFmtId="164" fontId="16" fillId="0" borderId="1" xfId="2" applyNumberFormat="1" applyFont="1" applyBorder="1" applyProtection="1">
      <protection locked="0"/>
    </xf>
    <xf numFmtId="4" fontId="16" fillId="0" borderId="1" xfId="2" applyNumberFormat="1" applyFont="1" applyBorder="1" applyProtection="1">
      <protection locked="0"/>
    </xf>
    <xf numFmtId="0" fontId="12" fillId="2" borderId="1" xfId="2" applyFont="1" applyFill="1" applyBorder="1"/>
    <xf numFmtId="164" fontId="12" fillId="2" borderId="1" xfId="2" applyNumberFormat="1" applyFont="1" applyFill="1" applyBorder="1"/>
    <xf numFmtId="4" fontId="12" fillId="2" borderId="1" xfId="2" applyNumberFormat="1" applyFont="1" applyFill="1" applyBorder="1"/>
    <xf numFmtId="0" fontId="17" fillId="0" borderId="0" xfId="0" applyFont="1" applyBorder="1" applyProtection="1">
      <protection locked="0"/>
    </xf>
    <xf numFmtId="0" fontId="4" fillId="0" borderId="0" xfId="0" applyFont="1" applyBorder="1"/>
    <xf numFmtId="4" fontId="4" fillId="0" borderId="0" xfId="0" applyNumberFormat="1" applyFont="1" applyBorder="1"/>
    <xf numFmtId="4" fontId="14" fillId="0" borderId="3" xfId="2" applyNumberFormat="1" applyFont="1" applyBorder="1" applyAlignment="1">
      <alignment horizontal="center" wrapText="1"/>
    </xf>
    <xf numFmtId="3" fontId="10" fillId="0" borderId="1" xfId="0" applyNumberFormat="1" applyFont="1" applyFill="1" applyBorder="1" applyProtection="1">
      <protection locked="0"/>
    </xf>
    <xf numFmtId="164" fontId="16" fillId="0" borderId="1" xfId="2" applyNumberFormat="1" applyFont="1" applyFill="1" applyBorder="1" applyProtection="1">
      <protection locked="0"/>
    </xf>
    <xf numFmtId="164" fontId="5" fillId="0" borderId="0" xfId="0" applyNumberFormat="1" applyFont="1"/>
    <xf numFmtId="43" fontId="4" fillId="0" borderId="0" xfId="1" applyFont="1" applyProtection="1"/>
    <xf numFmtId="43" fontId="5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  <xf numFmtId="43" fontId="4" fillId="0" borderId="0" xfId="1" applyFont="1"/>
    <xf numFmtId="43" fontId="10" fillId="0" borderId="0" xfId="1" applyFont="1" applyProtection="1">
      <protection locked="0"/>
    </xf>
    <xf numFmtId="43" fontId="5" fillId="0" borderId="0" xfId="1" applyFont="1"/>
    <xf numFmtId="43" fontId="9" fillId="0" borderId="0" xfId="1" applyFont="1" applyProtection="1">
      <protection locked="0"/>
    </xf>
    <xf numFmtId="167" fontId="5" fillId="0" borderId="0" xfId="0" applyNumberFormat="1" applyFont="1"/>
    <xf numFmtId="164" fontId="4" fillId="0" borderId="0" xfId="0" applyNumberFormat="1" applyFont="1"/>
    <xf numFmtId="0" fontId="10" fillId="0" borderId="1" xfId="2" applyFont="1" applyFill="1" applyBorder="1" applyAlignment="1">
      <alignment wrapText="1"/>
    </xf>
    <xf numFmtId="14" fontId="0" fillId="0" borderId="0" xfId="0" applyNumberFormat="1"/>
    <xf numFmtId="0" fontId="4" fillId="0" borderId="1" xfId="2" applyFont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/>
      <protection locked="0"/>
    </xf>
    <xf numFmtId="0" fontId="12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 wrapText="1"/>
    </xf>
    <xf numFmtId="4" fontId="12" fillId="0" borderId="1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2" applyFont="1" applyBorder="1" applyAlignment="1" applyProtection="1">
      <alignment horizontal="center"/>
      <protection locked="0"/>
    </xf>
    <xf numFmtId="0" fontId="14" fillId="0" borderId="3" xfId="2" applyFont="1" applyBorder="1" applyAlignment="1">
      <alignment horizontal="center" wrapText="1"/>
    </xf>
    <xf numFmtId="4" fontId="14" fillId="0" borderId="3" xfId="2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164" fontId="10" fillId="4" borderId="1" xfId="1" applyNumberFormat="1" applyFont="1" applyFill="1" applyBorder="1" applyAlignment="1" applyProtection="1">
      <alignment vertical="center"/>
      <protection locked="0"/>
    </xf>
    <xf numFmtId="164" fontId="5" fillId="4" borderId="0" xfId="0" applyNumberFormat="1" applyFont="1" applyFill="1"/>
  </cellXfs>
  <cellStyles count="10">
    <cellStyle name="Comma" xfId="1" builtinId="3"/>
    <cellStyle name="Comma 2" xfId="3" xr:uid="{00000000-0005-0000-0000-000001000000}"/>
    <cellStyle name="Comma 4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2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</cellStyles>
  <dxfs count="2">
    <dxf>
      <numFmt numFmtId="19" formatCode="d/m/yyyy"/>
    </dxf>
    <dxf>
      <numFmt numFmtId="19" formatCode="d/m/yyyy"/>
    </dxf>
  </dxfs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2895600</xdr:colOff>
      <xdr:row>2</xdr:row>
      <xdr:rowOff>19050</xdr:rowOff>
    </xdr:from>
    <xdr:to>
      <xdr:col>3</xdr:col>
      <xdr:colOff>3609975</xdr:colOff>
      <xdr:row>5</xdr:row>
      <xdr:rowOff>75511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71475"/>
          <a:ext cx="714375" cy="542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3257550</xdr:colOff>
      <xdr:row>2</xdr:row>
      <xdr:rowOff>3544</xdr:rowOff>
    </xdr:from>
    <xdr:to>
      <xdr:col>3</xdr:col>
      <xdr:colOff>3785884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355969"/>
          <a:ext cx="528334" cy="577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3924301</xdr:colOff>
      <xdr:row>2</xdr:row>
      <xdr:rowOff>0</xdr:rowOff>
    </xdr:from>
    <xdr:to>
      <xdr:col>3</xdr:col>
      <xdr:colOff>4419601</xdr:colOff>
      <xdr:row>5</xdr:row>
      <xdr:rowOff>40873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323850"/>
          <a:ext cx="495300" cy="526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123827</xdr:rowOff>
    </xdr:from>
    <xdr:to>
      <xdr:col>3</xdr:col>
      <xdr:colOff>661523</xdr:colOff>
      <xdr:row>4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23827"/>
          <a:ext cx="661523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131" totalsRowShown="0">
  <autoFilter ref="A1:Y131" xr:uid="{00000000-0009-0000-0100-000001000000}"/>
  <tableColumns count="25">
    <tableColumn id="1" xr3:uid="{00000000-0010-0000-0000-000001000000}" name="SifraTC"/>
    <tableColumn id="2" xr3:uid="{00000000-0010-0000-0000-000002000000}" name="TroskovniCentar"/>
    <tableColumn id="3" xr3:uid="{00000000-0010-0000-0000-000003000000}" name="Konto"/>
    <tableColumn id="4" xr3:uid="{00000000-0010-0000-0000-000004000000}" name="SifraTroska"/>
    <tableColumn id="5" xr3:uid="{00000000-0010-0000-0000-000005000000}" name="OpisTroska"/>
    <tableColumn id="6" xr3:uid="{00000000-0010-0000-0000-000006000000}" name="SifraGrupe"/>
    <tableColumn id="7" xr3:uid="{00000000-0010-0000-0000-000007000000}" name="Grupa"/>
    <tableColumn id="8" xr3:uid="{00000000-0010-0000-0000-000008000000}" name="NazivDobavljaca"/>
    <tableColumn id="9" xr3:uid="{00000000-0010-0000-0000-000009000000}" name="SifraDobavljaca"/>
    <tableColumn id="10" xr3:uid="{00000000-0010-0000-0000-00000A000000}" name="MjesecTroska"/>
    <tableColumn id="11" xr3:uid="{00000000-0010-0000-0000-00000B000000}" name="Nalog"/>
    <tableColumn id="12" xr3:uid="{00000000-0010-0000-0000-00000C000000}" name="datumNaloga" dataDxfId="1"/>
    <tableColumn id="13" xr3:uid="{00000000-0010-0000-0000-00000D000000}" name="RB"/>
    <tableColumn id="14" xr3:uid="{00000000-0010-0000-0000-00000E000000}" name="DatumStavke" dataDxfId="0"/>
    <tableColumn id="15" xr3:uid="{00000000-0010-0000-0000-00000F000000}" name="OpisStavke"/>
    <tableColumn id="16" xr3:uid="{00000000-0010-0000-0000-000010000000}" name="BrojRacuna"/>
    <tableColumn id="17" xr3:uid="{00000000-0010-0000-0000-000011000000}" name="Iznos"/>
    <tableColumn id="18" xr3:uid="{00000000-0010-0000-0000-000012000000}" name="KanalProdaje"/>
    <tableColumn id="19" xr3:uid="{00000000-0010-0000-0000-000013000000}" name="Kanal"/>
    <tableColumn id="20" xr3:uid="{00000000-0010-0000-0000-000014000000}" name="SifraRC"/>
    <tableColumn id="21" xr3:uid="{00000000-0010-0000-0000-000015000000}" name="RegionalniCentar"/>
    <tableColumn id="22" xr3:uid="{00000000-0010-0000-0000-000016000000}" name="Odjeljenje"/>
    <tableColumn id="23" xr3:uid="{00000000-0010-0000-0000-000017000000}" name="UNIQA Group Cost Center"/>
    <tableColumn id="24" xr3:uid="{00000000-0010-0000-0000-000018000000}" name="UNIQA Group Cost Center - Detail"/>
    <tableColumn id="25" xr3:uid="{00000000-0010-0000-0000-000019000000}" name="UNIQA Group Cost Type - Detai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C1:M117"/>
  <sheetViews>
    <sheetView tabSelected="1" topLeftCell="A16" zoomScale="110" zoomScaleNormal="110" workbookViewId="0">
      <selection activeCell="H13" sqref="H13"/>
    </sheetView>
  </sheetViews>
  <sheetFormatPr defaultRowHeight="12.75" x14ac:dyDescent="0.2"/>
  <cols>
    <col min="1" max="1" width="2.140625" style="3" customWidth="1"/>
    <col min="2" max="2" width="5.7109375" style="3" customWidth="1"/>
    <col min="3" max="3" width="24.140625" style="58" customWidth="1"/>
    <col min="4" max="4" width="75.7109375" style="3" customWidth="1"/>
    <col min="5" max="5" width="15.5703125" style="58" customWidth="1"/>
    <col min="6" max="6" width="13.7109375" style="155" customWidth="1"/>
    <col min="7" max="7" width="13.7109375" style="3" customWidth="1"/>
    <col min="8" max="8" width="10" style="3" bestFit="1" customWidth="1"/>
    <col min="9" max="9" width="17.28515625" style="3" bestFit="1" customWidth="1"/>
    <col min="10" max="10" width="9.85546875" style="3" bestFit="1" customWidth="1"/>
    <col min="11" max="11" width="12" style="3" customWidth="1"/>
    <col min="12" max="12" width="9.140625" style="3"/>
    <col min="13" max="13" width="10" style="3" bestFit="1" customWidth="1"/>
    <col min="14" max="258" width="9.140625" style="3"/>
    <col min="259" max="259" width="21.85546875" style="3" customWidth="1"/>
    <col min="260" max="260" width="68" style="3" customWidth="1"/>
    <col min="261" max="261" width="10" style="3" customWidth="1"/>
    <col min="262" max="262" width="18.85546875" style="3" customWidth="1"/>
    <col min="263" max="263" width="17.140625" style="3" customWidth="1"/>
    <col min="264" max="264" width="9.140625" style="3"/>
    <col min="265" max="265" width="16.140625" style="3" bestFit="1" customWidth="1"/>
    <col min="266" max="266" width="9.85546875" style="3" bestFit="1" customWidth="1"/>
    <col min="267" max="267" width="12" style="3" customWidth="1"/>
    <col min="268" max="268" width="9.140625" style="3"/>
    <col min="269" max="269" width="10" style="3" bestFit="1" customWidth="1"/>
    <col min="270" max="514" width="9.140625" style="3"/>
    <col min="515" max="515" width="21.85546875" style="3" customWidth="1"/>
    <col min="516" max="516" width="68" style="3" customWidth="1"/>
    <col min="517" max="517" width="10" style="3" customWidth="1"/>
    <col min="518" max="518" width="18.85546875" style="3" customWidth="1"/>
    <col min="519" max="519" width="17.140625" style="3" customWidth="1"/>
    <col min="520" max="520" width="9.140625" style="3"/>
    <col min="521" max="521" width="16.140625" style="3" bestFit="1" customWidth="1"/>
    <col min="522" max="522" width="9.85546875" style="3" bestFit="1" customWidth="1"/>
    <col min="523" max="523" width="12" style="3" customWidth="1"/>
    <col min="524" max="524" width="9.140625" style="3"/>
    <col min="525" max="525" width="10" style="3" bestFit="1" customWidth="1"/>
    <col min="526" max="770" width="9.140625" style="3"/>
    <col min="771" max="771" width="21.85546875" style="3" customWidth="1"/>
    <col min="772" max="772" width="68" style="3" customWidth="1"/>
    <col min="773" max="773" width="10" style="3" customWidth="1"/>
    <col min="774" max="774" width="18.85546875" style="3" customWidth="1"/>
    <col min="775" max="775" width="17.140625" style="3" customWidth="1"/>
    <col min="776" max="776" width="9.140625" style="3"/>
    <col min="777" max="777" width="16.140625" style="3" bestFit="1" customWidth="1"/>
    <col min="778" max="778" width="9.85546875" style="3" bestFit="1" customWidth="1"/>
    <col min="779" max="779" width="12" style="3" customWidth="1"/>
    <col min="780" max="780" width="9.140625" style="3"/>
    <col min="781" max="781" width="10" style="3" bestFit="1" customWidth="1"/>
    <col min="782" max="1026" width="9.140625" style="3"/>
    <col min="1027" max="1027" width="21.85546875" style="3" customWidth="1"/>
    <col min="1028" max="1028" width="68" style="3" customWidth="1"/>
    <col min="1029" max="1029" width="10" style="3" customWidth="1"/>
    <col min="1030" max="1030" width="18.85546875" style="3" customWidth="1"/>
    <col min="1031" max="1031" width="17.140625" style="3" customWidth="1"/>
    <col min="1032" max="1032" width="9.140625" style="3"/>
    <col min="1033" max="1033" width="16.140625" style="3" bestFit="1" customWidth="1"/>
    <col min="1034" max="1034" width="9.85546875" style="3" bestFit="1" customWidth="1"/>
    <col min="1035" max="1035" width="12" style="3" customWidth="1"/>
    <col min="1036" max="1036" width="9.140625" style="3"/>
    <col min="1037" max="1037" width="10" style="3" bestFit="1" customWidth="1"/>
    <col min="1038" max="1282" width="9.140625" style="3"/>
    <col min="1283" max="1283" width="21.85546875" style="3" customWidth="1"/>
    <col min="1284" max="1284" width="68" style="3" customWidth="1"/>
    <col min="1285" max="1285" width="10" style="3" customWidth="1"/>
    <col min="1286" max="1286" width="18.85546875" style="3" customWidth="1"/>
    <col min="1287" max="1287" width="17.140625" style="3" customWidth="1"/>
    <col min="1288" max="1288" width="9.140625" style="3"/>
    <col min="1289" max="1289" width="16.140625" style="3" bestFit="1" customWidth="1"/>
    <col min="1290" max="1290" width="9.85546875" style="3" bestFit="1" customWidth="1"/>
    <col min="1291" max="1291" width="12" style="3" customWidth="1"/>
    <col min="1292" max="1292" width="9.140625" style="3"/>
    <col min="1293" max="1293" width="10" style="3" bestFit="1" customWidth="1"/>
    <col min="1294" max="1538" width="9.140625" style="3"/>
    <col min="1539" max="1539" width="21.85546875" style="3" customWidth="1"/>
    <col min="1540" max="1540" width="68" style="3" customWidth="1"/>
    <col min="1541" max="1541" width="10" style="3" customWidth="1"/>
    <col min="1542" max="1542" width="18.85546875" style="3" customWidth="1"/>
    <col min="1543" max="1543" width="17.140625" style="3" customWidth="1"/>
    <col min="1544" max="1544" width="9.140625" style="3"/>
    <col min="1545" max="1545" width="16.140625" style="3" bestFit="1" customWidth="1"/>
    <col min="1546" max="1546" width="9.85546875" style="3" bestFit="1" customWidth="1"/>
    <col min="1547" max="1547" width="12" style="3" customWidth="1"/>
    <col min="1548" max="1548" width="9.140625" style="3"/>
    <col min="1549" max="1549" width="10" style="3" bestFit="1" customWidth="1"/>
    <col min="1550" max="1794" width="9.140625" style="3"/>
    <col min="1795" max="1795" width="21.85546875" style="3" customWidth="1"/>
    <col min="1796" max="1796" width="68" style="3" customWidth="1"/>
    <col min="1797" max="1797" width="10" style="3" customWidth="1"/>
    <col min="1798" max="1798" width="18.85546875" style="3" customWidth="1"/>
    <col min="1799" max="1799" width="17.140625" style="3" customWidth="1"/>
    <col min="1800" max="1800" width="9.140625" style="3"/>
    <col min="1801" max="1801" width="16.140625" style="3" bestFit="1" customWidth="1"/>
    <col min="1802" max="1802" width="9.85546875" style="3" bestFit="1" customWidth="1"/>
    <col min="1803" max="1803" width="12" style="3" customWidth="1"/>
    <col min="1804" max="1804" width="9.140625" style="3"/>
    <col min="1805" max="1805" width="10" style="3" bestFit="1" customWidth="1"/>
    <col min="1806" max="2050" width="9.140625" style="3"/>
    <col min="2051" max="2051" width="21.85546875" style="3" customWidth="1"/>
    <col min="2052" max="2052" width="68" style="3" customWidth="1"/>
    <col min="2053" max="2053" width="10" style="3" customWidth="1"/>
    <col min="2054" max="2054" width="18.85546875" style="3" customWidth="1"/>
    <col min="2055" max="2055" width="17.140625" style="3" customWidth="1"/>
    <col min="2056" max="2056" width="9.140625" style="3"/>
    <col min="2057" max="2057" width="16.140625" style="3" bestFit="1" customWidth="1"/>
    <col min="2058" max="2058" width="9.85546875" style="3" bestFit="1" customWidth="1"/>
    <col min="2059" max="2059" width="12" style="3" customWidth="1"/>
    <col min="2060" max="2060" width="9.140625" style="3"/>
    <col min="2061" max="2061" width="10" style="3" bestFit="1" customWidth="1"/>
    <col min="2062" max="2306" width="9.140625" style="3"/>
    <col min="2307" max="2307" width="21.85546875" style="3" customWidth="1"/>
    <col min="2308" max="2308" width="68" style="3" customWidth="1"/>
    <col min="2309" max="2309" width="10" style="3" customWidth="1"/>
    <col min="2310" max="2310" width="18.85546875" style="3" customWidth="1"/>
    <col min="2311" max="2311" width="17.140625" style="3" customWidth="1"/>
    <col min="2312" max="2312" width="9.140625" style="3"/>
    <col min="2313" max="2313" width="16.140625" style="3" bestFit="1" customWidth="1"/>
    <col min="2314" max="2314" width="9.85546875" style="3" bestFit="1" customWidth="1"/>
    <col min="2315" max="2315" width="12" style="3" customWidth="1"/>
    <col min="2316" max="2316" width="9.140625" style="3"/>
    <col min="2317" max="2317" width="10" style="3" bestFit="1" customWidth="1"/>
    <col min="2318" max="2562" width="9.140625" style="3"/>
    <col min="2563" max="2563" width="21.85546875" style="3" customWidth="1"/>
    <col min="2564" max="2564" width="68" style="3" customWidth="1"/>
    <col min="2565" max="2565" width="10" style="3" customWidth="1"/>
    <col min="2566" max="2566" width="18.85546875" style="3" customWidth="1"/>
    <col min="2567" max="2567" width="17.140625" style="3" customWidth="1"/>
    <col min="2568" max="2568" width="9.140625" style="3"/>
    <col min="2569" max="2569" width="16.140625" style="3" bestFit="1" customWidth="1"/>
    <col min="2570" max="2570" width="9.85546875" style="3" bestFit="1" customWidth="1"/>
    <col min="2571" max="2571" width="12" style="3" customWidth="1"/>
    <col min="2572" max="2572" width="9.140625" style="3"/>
    <col min="2573" max="2573" width="10" style="3" bestFit="1" customWidth="1"/>
    <col min="2574" max="2818" width="9.140625" style="3"/>
    <col min="2819" max="2819" width="21.85546875" style="3" customWidth="1"/>
    <col min="2820" max="2820" width="68" style="3" customWidth="1"/>
    <col min="2821" max="2821" width="10" style="3" customWidth="1"/>
    <col min="2822" max="2822" width="18.85546875" style="3" customWidth="1"/>
    <col min="2823" max="2823" width="17.140625" style="3" customWidth="1"/>
    <col min="2824" max="2824" width="9.140625" style="3"/>
    <col min="2825" max="2825" width="16.140625" style="3" bestFit="1" customWidth="1"/>
    <col min="2826" max="2826" width="9.85546875" style="3" bestFit="1" customWidth="1"/>
    <col min="2827" max="2827" width="12" style="3" customWidth="1"/>
    <col min="2828" max="2828" width="9.140625" style="3"/>
    <col min="2829" max="2829" width="10" style="3" bestFit="1" customWidth="1"/>
    <col min="2830" max="3074" width="9.140625" style="3"/>
    <col min="3075" max="3075" width="21.85546875" style="3" customWidth="1"/>
    <col min="3076" max="3076" width="68" style="3" customWidth="1"/>
    <col min="3077" max="3077" width="10" style="3" customWidth="1"/>
    <col min="3078" max="3078" width="18.85546875" style="3" customWidth="1"/>
    <col min="3079" max="3079" width="17.140625" style="3" customWidth="1"/>
    <col min="3080" max="3080" width="9.140625" style="3"/>
    <col min="3081" max="3081" width="16.140625" style="3" bestFit="1" customWidth="1"/>
    <col min="3082" max="3082" width="9.85546875" style="3" bestFit="1" customWidth="1"/>
    <col min="3083" max="3083" width="12" style="3" customWidth="1"/>
    <col min="3084" max="3084" width="9.140625" style="3"/>
    <col min="3085" max="3085" width="10" style="3" bestFit="1" customWidth="1"/>
    <col min="3086" max="3330" width="9.140625" style="3"/>
    <col min="3331" max="3331" width="21.85546875" style="3" customWidth="1"/>
    <col min="3332" max="3332" width="68" style="3" customWidth="1"/>
    <col min="3333" max="3333" width="10" style="3" customWidth="1"/>
    <col min="3334" max="3334" width="18.85546875" style="3" customWidth="1"/>
    <col min="3335" max="3335" width="17.140625" style="3" customWidth="1"/>
    <col min="3336" max="3336" width="9.140625" style="3"/>
    <col min="3337" max="3337" width="16.140625" style="3" bestFit="1" customWidth="1"/>
    <col min="3338" max="3338" width="9.85546875" style="3" bestFit="1" customWidth="1"/>
    <col min="3339" max="3339" width="12" style="3" customWidth="1"/>
    <col min="3340" max="3340" width="9.140625" style="3"/>
    <col min="3341" max="3341" width="10" style="3" bestFit="1" customWidth="1"/>
    <col min="3342" max="3586" width="9.140625" style="3"/>
    <col min="3587" max="3587" width="21.85546875" style="3" customWidth="1"/>
    <col min="3588" max="3588" width="68" style="3" customWidth="1"/>
    <col min="3589" max="3589" width="10" style="3" customWidth="1"/>
    <col min="3590" max="3590" width="18.85546875" style="3" customWidth="1"/>
    <col min="3591" max="3591" width="17.140625" style="3" customWidth="1"/>
    <col min="3592" max="3592" width="9.140625" style="3"/>
    <col min="3593" max="3593" width="16.140625" style="3" bestFit="1" customWidth="1"/>
    <col min="3594" max="3594" width="9.85546875" style="3" bestFit="1" customWidth="1"/>
    <col min="3595" max="3595" width="12" style="3" customWidth="1"/>
    <col min="3596" max="3596" width="9.140625" style="3"/>
    <col min="3597" max="3597" width="10" style="3" bestFit="1" customWidth="1"/>
    <col min="3598" max="3842" width="9.140625" style="3"/>
    <col min="3843" max="3843" width="21.85546875" style="3" customWidth="1"/>
    <col min="3844" max="3844" width="68" style="3" customWidth="1"/>
    <col min="3845" max="3845" width="10" style="3" customWidth="1"/>
    <col min="3846" max="3846" width="18.85546875" style="3" customWidth="1"/>
    <col min="3847" max="3847" width="17.140625" style="3" customWidth="1"/>
    <col min="3848" max="3848" width="9.140625" style="3"/>
    <col min="3849" max="3849" width="16.140625" style="3" bestFit="1" customWidth="1"/>
    <col min="3850" max="3850" width="9.85546875" style="3" bestFit="1" customWidth="1"/>
    <col min="3851" max="3851" width="12" style="3" customWidth="1"/>
    <col min="3852" max="3852" width="9.140625" style="3"/>
    <col min="3853" max="3853" width="10" style="3" bestFit="1" customWidth="1"/>
    <col min="3854" max="4098" width="9.140625" style="3"/>
    <col min="4099" max="4099" width="21.85546875" style="3" customWidth="1"/>
    <col min="4100" max="4100" width="68" style="3" customWidth="1"/>
    <col min="4101" max="4101" width="10" style="3" customWidth="1"/>
    <col min="4102" max="4102" width="18.85546875" style="3" customWidth="1"/>
    <col min="4103" max="4103" width="17.140625" style="3" customWidth="1"/>
    <col min="4104" max="4104" width="9.140625" style="3"/>
    <col min="4105" max="4105" width="16.140625" style="3" bestFit="1" customWidth="1"/>
    <col min="4106" max="4106" width="9.85546875" style="3" bestFit="1" customWidth="1"/>
    <col min="4107" max="4107" width="12" style="3" customWidth="1"/>
    <col min="4108" max="4108" width="9.140625" style="3"/>
    <col min="4109" max="4109" width="10" style="3" bestFit="1" customWidth="1"/>
    <col min="4110" max="4354" width="9.140625" style="3"/>
    <col min="4355" max="4355" width="21.85546875" style="3" customWidth="1"/>
    <col min="4356" max="4356" width="68" style="3" customWidth="1"/>
    <col min="4357" max="4357" width="10" style="3" customWidth="1"/>
    <col min="4358" max="4358" width="18.85546875" style="3" customWidth="1"/>
    <col min="4359" max="4359" width="17.140625" style="3" customWidth="1"/>
    <col min="4360" max="4360" width="9.140625" style="3"/>
    <col min="4361" max="4361" width="16.140625" style="3" bestFit="1" customWidth="1"/>
    <col min="4362" max="4362" width="9.85546875" style="3" bestFit="1" customWidth="1"/>
    <col min="4363" max="4363" width="12" style="3" customWidth="1"/>
    <col min="4364" max="4364" width="9.140625" style="3"/>
    <col min="4365" max="4365" width="10" style="3" bestFit="1" customWidth="1"/>
    <col min="4366" max="4610" width="9.140625" style="3"/>
    <col min="4611" max="4611" width="21.85546875" style="3" customWidth="1"/>
    <col min="4612" max="4612" width="68" style="3" customWidth="1"/>
    <col min="4613" max="4613" width="10" style="3" customWidth="1"/>
    <col min="4614" max="4614" width="18.85546875" style="3" customWidth="1"/>
    <col min="4615" max="4615" width="17.140625" style="3" customWidth="1"/>
    <col min="4616" max="4616" width="9.140625" style="3"/>
    <col min="4617" max="4617" width="16.140625" style="3" bestFit="1" customWidth="1"/>
    <col min="4618" max="4618" width="9.85546875" style="3" bestFit="1" customWidth="1"/>
    <col min="4619" max="4619" width="12" style="3" customWidth="1"/>
    <col min="4620" max="4620" width="9.140625" style="3"/>
    <col min="4621" max="4621" width="10" style="3" bestFit="1" customWidth="1"/>
    <col min="4622" max="4866" width="9.140625" style="3"/>
    <col min="4867" max="4867" width="21.85546875" style="3" customWidth="1"/>
    <col min="4868" max="4868" width="68" style="3" customWidth="1"/>
    <col min="4869" max="4869" width="10" style="3" customWidth="1"/>
    <col min="4870" max="4870" width="18.85546875" style="3" customWidth="1"/>
    <col min="4871" max="4871" width="17.140625" style="3" customWidth="1"/>
    <col min="4872" max="4872" width="9.140625" style="3"/>
    <col min="4873" max="4873" width="16.140625" style="3" bestFit="1" customWidth="1"/>
    <col min="4874" max="4874" width="9.85546875" style="3" bestFit="1" customWidth="1"/>
    <col min="4875" max="4875" width="12" style="3" customWidth="1"/>
    <col min="4876" max="4876" width="9.140625" style="3"/>
    <col min="4877" max="4877" width="10" style="3" bestFit="1" customWidth="1"/>
    <col min="4878" max="5122" width="9.140625" style="3"/>
    <col min="5123" max="5123" width="21.85546875" style="3" customWidth="1"/>
    <col min="5124" max="5124" width="68" style="3" customWidth="1"/>
    <col min="5125" max="5125" width="10" style="3" customWidth="1"/>
    <col min="5126" max="5126" width="18.85546875" style="3" customWidth="1"/>
    <col min="5127" max="5127" width="17.140625" style="3" customWidth="1"/>
    <col min="5128" max="5128" width="9.140625" style="3"/>
    <col min="5129" max="5129" width="16.140625" style="3" bestFit="1" customWidth="1"/>
    <col min="5130" max="5130" width="9.85546875" style="3" bestFit="1" customWidth="1"/>
    <col min="5131" max="5131" width="12" style="3" customWidth="1"/>
    <col min="5132" max="5132" width="9.140625" style="3"/>
    <col min="5133" max="5133" width="10" style="3" bestFit="1" customWidth="1"/>
    <col min="5134" max="5378" width="9.140625" style="3"/>
    <col min="5379" max="5379" width="21.85546875" style="3" customWidth="1"/>
    <col min="5380" max="5380" width="68" style="3" customWidth="1"/>
    <col min="5381" max="5381" width="10" style="3" customWidth="1"/>
    <col min="5382" max="5382" width="18.85546875" style="3" customWidth="1"/>
    <col min="5383" max="5383" width="17.140625" style="3" customWidth="1"/>
    <col min="5384" max="5384" width="9.140625" style="3"/>
    <col min="5385" max="5385" width="16.140625" style="3" bestFit="1" customWidth="1"/>
    <col min="5386" max="5386" width="9.85546875" style="3" bestFit="1" customWidth="1"/>
    <col min="5387" max="5387" width="12" style="3" customWidth="1"/>
    <col min="5388" max="5388" width="9.140625" style="3"/>
    <col min="5389" max="5389" width="10" style="3" bestFit="1" customWidth="1"/>
    <col min="5390" max="5634" width="9.140625" style="3"/>
    <col min="5635" max="5635" width="21.85546875" style="3" customWidth="1"/>
    <col min="5636" max="5636" width="68" style="3" customWidth="1"/>
    <col min="5637" max="5637" width="10" style="3" customWidth="1"/>
    <col min="5638" max="5638" width="18.85546875" style="3" customWidth="1"/>
    <col min="5639" max="5639" width="17.140625" style="3" customWidth="1"/>
    <col min="5640" max="5640" width="9.140625" style="3"/>
    <col min="5641" max="5641" width="16.140625" style="3" bestFit="1" customWidth="1"/>
    <col min="5642" max="5642" width="9.85546875" style="3" bestFit="1" customWidth="1"/>
    <col min="5643" max="5643" width="12" style="3" customWidth="1"/>
    <col min="5644" max="5644" width="9.140625" style="3"/>
    <col min="5645" max="5645" width="10" style="3" bestFit="1" customWidth="1"/>
    <col min="5646" max="5890" width="9.140625" style="3"/>
    <col min="5891" max="5891" width="21.85546875" style="3" customWidth="1"/>
    <col min="5892" max="5892" width="68" style="3" customWidth="1"/>
    <col min="5893" max="5893" width="10" style="3" customWidth="1"/>
    <col min="5894" max="5894" width="18.85546875" style="3" customWidth="1"/>
    <col min="5895" max="5895" width="17.140625" style="3" customWidth="1"/>
    <col min="5896" max="5896" width="9.140625" style="3"/>
    <col min="5897" max="5897" width="16.140625" style="3" bestFit="1" customWidth="1"/>
    <col min="5898" max="5898" width="9.85546875" style="3" bestFit="1" customWidth="1"/>
    <col min="5899" max="5899" width="12" style="3" customWidth="1"/>
    <col min="5900" max="5900" width="9.140625" style="3"/>
    <col min="5901" max="5901" width="10" style="3" bestFit="1" customWidth="1"/>
    <col min="5902" max="6146" width="9.140625" style="3"/>
    <col min="6147" max="6147" width="21.85546875" style="3" customWidth="1"/>
    <col min="6148" max="6148" width="68" style="3" customWidth="1"/>
    <col min="6149" max="6149" width="10" style="3" customWidth="1"/>
    <col min="6150" max="6150" width="18.85546875" style="3" customWidth="1"/>
    <col min="6151" max="6151" width="17.140625" style="3" customWidth="1"/>
    <col min="6152" max="6152" width="9.140625" style="3"/>
    <col min="6153" max="6153" width="16.140625" style="3" bestFit="1" customWidth="1"/>
    <col min="6154" max="6154" width="9.85546875" style="3" bestFit="1" customWidth="1"/>
    <col min="6155" max="6155" width="12" style="3" customWidth="1"/>
    <col min="6156" max="6156" width="9.140625" style="3"/>
    <col min="6157" max="6157" width="10" style="3" bestFit="1" customWidth="1"/>
    <col min="6158" max="6402" width="9.140625" style="3"/>
    <col min="6403" max="6403" width="21.85546875" style="3" customWidth="1"/>
    <col min="6404" max="6404" width="68" style="3" customWidth="1"/>
    <col min="6405" max="6405" width="10" style="3" customWidth="1"/>
    <col min="6406" max="6406" width="18.85546875" style="3" customWidth="1"/>
    <col min="6407" max="6407" width="17.140625" style="3" customWidth="1"/>
    <col min="6408" max="6408" width="9.140625" style="3"/>
    <col min="6409" max="6409" width="16.140625" style="3" bestFit="1" customWidth="1"/>
    <col min="6410" max="6410" width="9.85546875" style="3" bestFit="1" customWidth="1"/>
    <col min="6411" max="6411" width="12" style="3" customWidth="1"/>
    <col min="6412" max="6412" width="9.140625" style="3"/>
    <col min="6413" max="6413" width="10" style="3" bestFit="1" customWidth="1"/>
    <col min="6414" max="6658" width="9.140625" style="3"/>
    <col min="6659" max="6659" width="21.85546875" style="3" customWidth="1"/>
    <col min="6660" max="6660" width="68" style="3" customWidth="1"/>
    <col min="6661" max="6661" width="10" style="3" customWidth="1"/>
    <col min="6662" max="6662" width="18.85546875" style="3" customWidth="1"/>
    <col min="6663" max="6663" width="17.140625" style="3" customWidth="1"/>
    <col min="6664" max="6664" width="9.140625" style="3"/>
    <col min="6665" max="6665" width="16.140625" style="3" bestFit="1" customWidth="1"/>
    <col min="6666" max="6666" width="9.85546875" style="3" bestFit="1" customWidth="1"/>
    <col min="6667" max="6667" width="12" style="3" customWidth="1"/>
    <col min="6668" max="6668" width="9.140625" style="3"/>
    <col min="6669" max="6669" width="10" style="3" bestFit="1" customWidth="1"/>
    <col min="6670" max="6914" width="9.140625" style="3"/>
    <col min="6915" max="6915" width="21.85546875" style="3" customWidth="1"/>
    <col min="6916" max="6916" width="68" style="3" customWidth="1"/>
    <col min="6917" max="6917" width="10" style="3" customWidth="1"/>
    <col min="6918" max="6918" width="18.85546875" style="3" customWidth="1"/>
    <col min="6919" max="6919" width="17.140625" style="3" customWidth="1"/>
    <col min="6920" max="6920" width="9.140625" style="3"/>
    <col min="6921" max="6921" width="16.140625" style="3" bestFit="1" customWidth="1"/>
    <col min="6922" max="6922" width="9.85546875" style="3" bestFit="1" customWidth="1"/>
    <col min="6923" max="6923" width="12" style="3" customWidth="1"/>
    <col min="6924" max="6924" width="9.140625" style="3"/>
    <col min="6925" max="6925" width="10" style="3" bestFit="1" customWidth="1"/>
    <col min="6926" max="7170" width="9.140625" style="3"/>
    <col min="7171" max="7171" width="21.85546875" style="3" customWidth="1"/>
    <col min="7172" max="7172" width="68" style="3" customWidth="1"/>
    <col min="7173" max="7173" width="10" style="3" customWidth="1"/>
    <col min="7174" max="7174" width="18.85546875" style="3" customWidth="1"/>
    <col min="7175" max="7175" width="17.140625" style="3" customWidth="1"/>
    <col min="7176" max="7176" width="9.140625" style="3"/>
    <col min="7177" max="7177" width="16.140625" style="3" bestFit="1" customWidth="1"/>
    <col min="7178" max="7178" width="9.85546875" style="3" bestFit="1" customWidth="1"/>
    <col min="7179" max="7179" width="12" style="3" customWidth="1"/>
    <col min="7180" max="7180" width="9.140625" style="3"/>
    <col min="7181" max="7181" width="10" style="3" bestFit="1" customWidth="1"/>
    <col min="7182" max="7426" width="9.140625" style="3"/>
    <col min="7427" max="7427" width="21.85546875" style="3" customWidth="1"/>
    <col min="7428" max="7428" width="68" style="3" customWidth="1"/>
    <col min="7429" max="7429" width="10" style="3" customWidth="1"/>
    <col min="7430" max="7430" width="18.85546875" style="3" customWidth="1"/>
    <col min="7431" max="7431" width="17.140625" style="3" customWidth="1"/>
    <col min="7432" max="7432" width="9.140625" style="3"/>
    <col min="7433" max="7433" width="16.140625" style="3" bestFit="1" customWidth="1"/>
    <col min="7434" max="7434" width="9.85546875" style="3" bestFit="1" customWidth="1"/>
    <col min="7435" max="7435" width="12" style="3" customWidth="1"/>
    <col min="7436" max="7436" width="9.140625" style="3"/>
    <col min="7437" max="7437" width="10" style="3" bestFit="1" customWidth="1"/>
    <col min="7438" max="7682" width="9.140625" style="3"/>
    <col min="7683" max="7683" width="21.85546875" style="3" customWidth="1"/>
    <col min="7684" max="7684" width="68" style="3" customWidth="1"/>
    <col min="7685" max="7685" width="10" style="3" customWidth="1"/>
    <col min="7686" max="7686" width="18.85546875" style="3" customWidth="1"/>
    <col min="7687" max="7687" width="17.140625" style="3" customWidth="1"/>
    <col min="7688" max="7688" width="9.140625" style="3"/>
    <col min="7689" max="7689" width="16.140625" style="3" bestFit="1" customWidth="1"/>
    <col min="7690" max="7690" width="9.85546875" style="3" bestFit="1" customWidth="1"/>
    <col min="7691" max="7691" width="12" style="3" customWidth="1"/>
    <col min="7692" max="7692" width="9.140625" style="3"/>
    <col min="7693" max="7693" width="10" style="3" bestFit="1" customWidth="1"/>
    <col min="7694" max="7938" width="9.140625" style="3"/>
    <col min="7939" max="7939" width="21.85546875" style="3" customWidth="1"/>
    <col min="7940" max="7940" width="68" style="3" customWidth="1"/>
    <col min="7941" max="7941" width="10" style="3" customWidth="1"/>
    <col min="7942" max="7942" width="18.85546875" style="3" customWidth="1"/>
    <col min="7943" max="7943" width="17.140625" style="3" customWidth="1"/>
    <col min="7944" max="7944" width="9.140625" style="3"/>
    <col min="7945" max="7945" width="16.140625" style="3" bestFit="1" customWidth="1"/>
    <col min="7946" max="7946" width="9.85546875" style="3" bestFit="1" customWidth="1"/>
    <col min="7947" max="7947" width="12" style="3" customWidth="1"/>
    <col min="7948" max="7948" width="9.140625" style="3"/>
    <col min="7949" max="7949" width="10" style="3" bestFit="1" customWidth="1"/>
    <col min="7950" max="8194" width="9.140625" style="3"/>
    <col min="8195" max="8195" width="21.85546875" style="3" customWidth="1"/>
    <col min="8196" max="8196" width="68" style="3" customWidth="1"/>
    <col min="8197" max="8197" width="10" style="3" customWidth="1"/>
    <col min="8198" max="8198" width="18.85546875" style="3" customWidth="1"/>
    <col min="8199" max="8199" width="17.140625" style="3" customWidth="1"/>
    <col min="8200" max="8200" width="9.140625" style="3"/>
    <col min="8201" max="8201" width="16.140625" style="3" bestFit="1" customWidth="1"/>
    <col min="8202" max="8202" width="9.85546875" style="3" bestFit="1" customWidth="1"/>
    <col min="8203" max="8203" width="12" style="3" customWidth="1"/>
    <col min="8204" max="8204" width="9.140625" style="3"/>
    <col min="8205" max="8205" width="10" style="3" bestFit="1" customWidth="1"/>
    <col min="8206" max="8450" width="9.140625" style="3"/>
    <col min="8451" max="8451" width="21.85546875" style="3" customWidth="1"/>
    <col min="8452" max="8452" width="68" style="3" customWidth="1"/>
    <col min="8453" max="8453" width="10" style="3" customWidth="1"/>
    <col min="8454" max="8454" width="18.85546875" style="3" customWidth="1"/>
    <col min="8455" max="8455" width="17.140625" style="3" customWidth="1"/>
    <col min="8456" max="8456" width="9.140625" style="3"/>
    <col min="8457" max="8457" width="16.140625" style="3" bestFit="1" customWidth="1"/>
    <col min="8458" max="8458" width="9.85546875" style="3" bestFit="1" customWidth="1"/>
    <col min="8459" max="8459" width="12" style="3" customWidth="1"/>
    <col min="8460" max="8460" width="9.140625" style="3"/>
    <col min="8461" max="8461" width="10" style="3" bestFit="1" customWidth="1"/>
    <col min="8462" max="8706" width="9.140625" style="3"/>
    <col min="8707" max="8707" width="21.85546875" style="3" customWidth="1"/>
    <col min="8708" max="8708" width="68" style="3" customWidth="1"/>
    <col min="8709" max="8709" width="10" style="3" customWidth="1"/>
    <col min="8710" max="8710" width="18.85546875" style="3" customWidth="1"/>
    <col min="8711" max="8711" width="17.140625" style="3" customWidth="1"/>
    <col min="8712" max="8712" width="9.140625" style="3"/>
    <col min="8713" max="8713" width="16.140625" style="3" bestFit="1" customWidth="1"/>
    <col min="8714" max="8714" width="9.85546875" style="3" bestFit="1" customWidth="1"/>
    <col min="8715" max="8715" width="12" style="3" customWidth="1"/>
    <col min="8716" max="8716" width="9.140625" style="3"/>
    <col min="8717" max="8717" width="10" style="3" bestFit="1" customWidth="1"/>
    <col min="8718" max="8962" width="9.140625" style="3"/>
    <col min="8963" max="8963" width="21.85546875" style="3" customWidth="1"/>
    <col min="8964" max="8964" width="68" style="3" customWidth="1"/>
    <col min="8965" max="8965" width="10" style="3" customWidth="1"/>
    <col min="8966" max="8966" width="18.85546875" style="3" customWidth="1"/>
    <col min="8967" max="8967" width="17.140625" style="3" customWidth="1"/>
    <col min="8968" max="8968" width="9.140625" style="3"/>
    <col min="8969" max="8969" width="16.140625" style="3" bestFit="1" customWidth="1"/>
    <col min="8970" max="8970" width="9.85546875" style="3" bestFit="1" customWidth="1"/>
    <col min="8971" max="8971" width="12" style="3" customWidth="1"/>
    <col min="8972" max="8972" width="9.140625" style="3"/>
    <col min="8973" max="8973" width="10" style="3" bestFit="1" customWidth="1"/>
    <col min="8974" max="9218" width="9.140625" style="3"/>
    <col min="9219" max="9219" width="21.85546875" style="3" customWidth="1"/>
    <col min="9220" max="9220" width="68" style="3" customWidth="1"/>
    <col min="9221" max="9221" width="10" style="3" customWidth="1"/>
    <col min="9222" max="9222" width="18.85546875" style="3" customWidth="1"/>
    <col min="9223" max="9223" width="17.140625" style="3" customWidth="1"/>
    <col min="9224" max="9224" width="9.140625" style="3"/>
    <col min="9225" max="9225" width="16.140625" style="3" bestFit="1" customWidth="1"/>
    <col min="9226" max="9226" width="9.85546875" style="3" bestFit="1" customWidth="1"/>
    <col min="9227" max="9227" width="12" style="3" customWidth="1"/>
    <col min="9228" max="9228" width="9.140625" style="3"/>
    <col min="9229" max="9229" width="10" style="3" bestFit="1" customWidth="1"/>
    <col min="9230" max="9474" width="9.140625" style="3"/>
    <col min="9475" max="9475" width="21.85546875" style="3" customWidth="1"/>
    <col min="9476" max="9476" width="68" style="3" customWidth="1"/>
    <col min="9477" max="9477" width="10" style="3" customWidth="1"/>
    <col min="9478" max="9478" width="18.85546875" style="3" customWidth="1"/>
    <col min="9479" max="9479" width="17.140625" style="3" customWidth="1"/>
    <col min="9480" max="9480" width="9.140625" style="3"/>
    <col min="9481" max="9481" width="16.140625" style="3" bestFit="1" customWidth="1"/>
    <col min="9482" max="9482" width="9.85546875" style="3" bestFit="1" customWidth="1"/>
    <col min="9483" max="9483" width="12" style="3" customWidth="1"/>
    <col min="9484" max="9484" width="9.140625" style="3"/>
    <col min="9485" max="9485" width="10" style="3" bestFit="1" customWidth="1"/>
    <col min="9486" max="9730" width="9.140625" style="3"/>
    <col min="9731" max="9731" width="21.85546875" style="3" customWidth="1"/>
    <col min="9732" max="9732" width="68" style="3" customWidth="1"/>
    <col min="9733" max="9733" width="10" style="3" customWidth="1"/>
    <col min="9734" max="9734" width="18.85546875" style="3" customWidth="1"/>
    <col min="9735" max="9735" width="17.140625" style="3" customWidth="1"/>
    <col min="9736" max="9736" width="9.140625" style="3"/>
    <col min="9737" max="9737" width="16.140625" style="3" bestFit="1" customWidth="1"/>
    <col min="9738" max="9738" width="9.85546875" style="3" bestFit="1" customWidth="1"/>
    <col min="9739" max="9739" width="12" style="3" customWidth="1"/>
    <col min="9740" max="9740" width="9.140625" style="3"/>
    <col min="9741" max="9741" width="10" style="3" bestFit="1" customWidth="1"/>
    <col min="9742" max="9986" width="9.140625" style="3"/>
    <col min="9987" max="9987" width="21.85546875" style="3" customWidth="1"/>
    <col min="9988" max="9988" width="68" style="3" customWidth="1"/>
    <col min="9989" max="9989" width="10" style="3" customWidth="1"/>
    <col min="9990" max="9990" width="18.85546875" style="3" customWidth="1"/>
    <col min="9991" max="9991" width="17.140625" style="3" customWidth="1"/>
    <col min="9992" max="9992" width="9.140625" style="3"/>
    <col min="9993" max="9993" width="16.140625" style="3" bestFit="1" customWidth="1"/>
    <col min="9994" max="9994" width="9.85546875" style="3" bestFit="1" customWidth="1"/>
    <col min="9995" max="9995" width="12" style="3" customWidth="1"/>
    <col min="9996" max="9996" width="9.140625" style="3"/>
    <col min="9997" max="9997" width="10" style="3" bestFit="1" customWidth="1"/>
    <col min="9998" max="10242" width="9.140625" style="3"/>
    <col min="10243" max="10243" width="21.85546875" style="3" customWidth="1"/>
    <col min="10244" max="10244" width="68" style="3" customWidth="1"/>
    <col min="10245" max="10245" width="10" style="3" customWidth="1"/>
    <col min="10246" max="10246" width="18.85546875" style="3" customWidth="1"/>
    <col min="10247" max="10247" width="17.140625" style="3" customWidth="1"/>
    <col min="10248" max="10248" width="9.140625" style="3"/>
    <col min="10249" max="10249" width="16.140625" style="3" bestFit="1" customWidth="1"/>
    <col min="10250" max="10250" width="9.85546875" style="3" bestFit="1" customWidth="1"/>
    <col min="10251" max="10251" width="12" style="3" customWidth="1"/>
    <col min="10252" max="10252" width="9.140625" style="3"/>
    <col min="10253" max="10253" width="10" style="3" bestFit="1" customWidth="1"/>
    <col min="10254" max="10498" width="9.140625" style="3"/>
    <col min="10499" max="10499" width="21.85546875" style="3" customWidth="1"/>
    <col min="10500" max="10500" width="68" style="3" customWidth="1"/>
    <col min="10501" max="10501" width="10" style="3" customWidth="1"/>
    <col min="10502" max="10502" width="18.85546875" style="3" customWidth="1"/>
    <col min="10503" max="10503" width="17.140625" style="3" customWidth="1"/>
    <col min="10504" max="10504" width="9.140625" style="3"/>
    <col min="10505" max="10505" width="16.140625" style="3" bestFit="1" customWidth="1"/>
    <col min="10506" max="10506" width="9.85546875" style="3" bestFit="1" customWidth="1"/>
    <col min="10507" max="10507" width="12" style="3" customWidth="1"/>
    <col min="10508" max="10508" width="9.140625" style="3"/>
    <col min="10509" max="10509" width="10" style="3" bestFit="1" customWidth="1"/>
    <col min="10510" max="10754" width="9.140625" style="3"/>
    <col min="10755" max="10755" width="21.85546875" style="3" customWidth="1"/>
    <col min="10756" max="10756" width="68" style="3" customWidth="1"/>
    <col min="10757" max="10757" width="10" style="3" customWidth="1"/>
    <col min="10758" max="10758" width="18.85546875" style="3" customWidth="1"/>
    <col min="10759" max="10759" width="17.140625" style="3" customWidth="1"/>
    <col min="10760" max="10760" width="9.140625" style="3"/>
    <col min="10761" max="10761" width="16.140625" style="3" bestFit="1" customWidth="1"/>
    <col min="10762" max="10762" width="9.85546875" style="3" bestFit="1" customWidth="1"/>
    <col min="10763" max="10763" width="12" style="3" customWidth="1"/>
    <col min="10764" max="10764" width="9.140625" style="3"/>
    <col min="10765" max="10765" width="10" style="3" bestFit="1" customWidth="1"/>
    <col min="10766" max="11010" width="9.140625" style="3"/>
    <col min="11011" max="11011" width="21.85546875" style="3" customWidth="1"/>
    <col min="11012" max="11012" width="68" style="3" customWidth="1"/>
    <col min="11013" max="11013" width="10" style="3" customWidth="1"/>
    <col min="11014" max="11014" width="18.85546875" style="3" customWidth="1"/>
    <col min="11015" max="11015" width="17.140625" style="3" customWidth="1"/>
    <col min="11016" max="11016" width="9.140625" style="3"/>
    <col min="11017" max="11017" width="16.140625" style="3" bestFit="1" customWidth="1"/>
    <col min="11018" max="11018" width="9.85546875" style="3" bestFit="1" customWidth="1"/>
    <col min="11019" max="11019" width="12" style="3" customWidth="1"/>
    <col min="11020" max="11020" width="9.140625" style="3"/>
    <col min="11021" max="11021" width="10" style="3" bestFit="1" customWidth="1"/>
    <col min="11022" max="11266" width="9.140625" style="3"/>
    <col min="11267" max="11267" width="21.85546875" style="3" customWidth="1"/>
    <col min="11268" max="11268" width="68" style="3" customWidth="1"/>
    <col min="11269" max="11269" width="10" style="3" customWidth="1"/>
    <col min="11270" max="11270" width="18.85546875" style="3" customWidth="1"/>
    <col min="11271" max="11271" width="17.140625" style="3" customWidth="1"/>
    <col min="11272" max="11272" width="9.140625" style="3"/>
    <col min="11273" max="11273" width="16.140625" style="3" bestFit="1" customWidth="1"/>
    <col min="11274" max="11274" width="9.85546875" style="3" bestFit="1" customWidth="1"/>
    <col min="11275" max="11275" width="12" style="3" customWidth="1"/>
    <col min="11276" max="11276" width="9.140625" style="3"/>
    <col min="11277" max="11277" width="10" style="3" bestFit="1" customWidth="1"/>
    <col min="11278" max="11522" width="9.140625" style="3"/>
    <col min="11523" max="11523" width="21.85546875" style="3" customWidth="1"/>
    <col min="11524" max="11524" width="68" style="3" customWidth="1"/>
    <col min="11525" max="11525" width="10" style="3" customWidth="1"/>
    <col min="11526" max="11526" width="18.85546875" style="3" customWidth="1"/>
    <col min="11527" max="11527" width="17.140625" style="3" customWidth="1"/>
    <col min="11528" max="11528" width="9.140625" style="3"/>
    <col min="11529" max="11529" width="16.140625" style="3" bestFit="1" customWidth="1"/>
    <col min="11530" max="11530" width="9.85546875" style="3" bestFit="1" customWidth="1"/>
    <col min="11531" max="11531" width="12" style="3" customWidth="1"/>
    <col min="11532" max="11532" width="9.140625" style="3"/>
    <col min="11533" max="11533" width="10" style="3" bestFit="1" customWidth="1"/>
    <col min="11534" max="11778" width="9.140625" style="3"/>
    <col min="11779" max="11779" width="21.85546875" style="3" customWidth="1"/>
    <col min="11780" max="11780" width="68" style="3" customWidth="1"/>
    <col min="11781" max="11781" width="10" style="3" customWidth="1"/>
    <col min="11782" max="11782" width="18.85546875" style="3" customWidth="1"/>
    <col min="11783" max="11783" width="17.140625" style="3" customWidth="1"/>
    <col min="11784" max="11784" width="9.140625" style="3"/>
    <col min="11785" max="11785" width="16.140625" style="3" bestFit="1" customWidth="1"/>
    <col min="11786" max="11786" width="9.85546875" style="3" bestFit="1" customWidth="1"/>
    <col min="11787" max="11787" width="12" style="3" customWidth="1"/>
    <col min="11788" max="11788" width="9.140625" style="3"/>
    <col min="11789" max="11789" width="10" style="3" bestFit="1" customWidth="1"/>
    <col min="11790" max="12034" width="9.140625" style="3"/>
    <col min="12035" max="12035" width="21.85546875" style="3" customWidth="1"/>
    <col min="12036" max="12036" width="68" style="3" customWidth="1"/>
    <col min="12037" max="12037" width="10" style="3" customWidth="1"/>
    <col min="12038" max="12038" width="18.85546875" style="3" customWidth="1"/>
    <col min="12039" max="12039" width="17.140625" style="3" customWidth="1"/>
    <col min="12040" max="12040" width="9.140625" style="3"/>
    <col min="12041" max="12041" width="16.140625" style="3" bestFit="1" customWidth="1"/>
    <col min="12042" max="12042" width="9.85546875" style="3" bestFit="1" customWidth="1"/>
    <col min="12043" max="12043" width="12" style="3" customWidth="1"/>
    <col min="12044" max="12044" width="9.140625" style="3"/>
    <col min="12045" max="12045" width="10" style="3" bestFit="1" customWidth="1"/>
    <col min="12046" max="12290" width="9.140625" style="3"/>
    <col min="12291" max="12291" width="21.85546875" style="3" customWidth="1"/>
    <col min="12292" max="12292" width="68" style="3" customWidth="1"/>
    <col min="12293" max="12293" width="10" style="3" customWidth="1"/>
    <col min="12294" max="12294" width="18.85546875" style="3" customWidth="1"/>
    <col min="12295" max="12295" width="17.140625" style="3" customWidth="1"/>
    <col min="12296" max="12296" width="9.140625" style="3"/>
    <col min="12297" max="12297" width="16.140625" style="3" bestFit="1" customWidth="1"/>
    <col min="12298" max="12298" width="9.85546875" style="3" bestFit="1" customWidth="1"/>
    <col min="12299" max="12299" width="12" style="3" customWidth="1"/>
    <col min="12300" max="12300" width="9.140625" style="3"/>
    <col min="12301" max="12301" width="10" style="3" bestFit="1" customWidth="1"/>
    <col min="12302" max="12546" width="9.140625" style="3"/>
    <col min="12547" max="12547" width="21.85546875" style="3" customWidth="1"/>
    <col min="12548" max="12548" width="68" style="3" customWidth="1"/>
    <col min="12549" max="12549" width="10" style="3" customWidth="1"/>
    <col min="12550" max="12550" width="18.85546875" style="3" customWidth="1"/>
    <col min="12551" max="12551" width="17.140625" style="3" customWidth="1"/>
    <col min="12552" max="12552" width="9.140625" style="3"/>
    <col min="12553" max="12553" width="16.140625" style="3" bestFit="1" customWidth="1"/>
    <col min="12554" max="12554" width="9.85546875" style="3" bestFit="1" customWidth="1"/>
    <col min="12555" max="12555" width="12" style="3" customWidth="1"/>
    <col min="12556" max="12556" width="9.140625" style="3"/>
    <col min="12557" max="12557" width="10" style="3" bestFit="1" customWidth="1"/>
    <col min="12558" max="12802" width="9.140625" style="3"/>
    <col min="12803" max="12803" width="21.85546875" style="3" customWidth="1"/>
    <col min="12804" max="12804" width="68" style="3" customWidth="1"/>
    <col min="12805" max="12805" width="10" style="3" customWidth="1"/>
    <col min="12806" max="12806" width="18.85546875" style="3" customWidth="1"/>
    <col min="12807" max="12807" width="17.140625" style="3" customWidth="1"/>
    <col min="12808" max="12808" width="9.140625" style="3"/>
    <col min="12809" max="12809" width="16.140625" style="3" bestFit="1" customWidth="1"/>
    <col min="12810" max="12810" width="9.85546875" style="3" bestFit="1" customWidth="1"/>
    <col min="12811" max="12811" width="12" style="3" customWidth="1"/>
    <col min="12812" max="12812" width="9.140625" style="3"/>
    <col min="12813" max="12813" width="10" style="3" bestFit="1" customWidth="1"/>
    <col min="12814" max="13058" width="9.140625" style="3"/>
    <col min="13059" max="13059" width="21.85546875" style="3" customWidth="1"/>
    <col min="13060" max="13060" width="68" style="3" customWidth="1"/>
    <col min="13061" max="13061" width="10" style="3" customWidth="1"/>
    <col min="13062" max="13062" width="18.85546875" style="3" customWidth="1"/>
    <col min="13063" max="13063" width="17.140625" style="3" customWidth="1"/>
    <col min="13064" max="13064" width="9.140625" style="3"/>
    <col min="13065" max="13065" width="16.140625" style="3" bestFit="1" customWidth="1"/>
    <col min="13066" max="13066" width="9.85546875" style="3" bestFit="1" customWidth="1"/>
    <col min="13067" max="13067" width="12" style="3" customWidth="1"/>
    <col min="13068" max="13068" width="9.140625" style="3"/>
    <col min="13069" max="13069" width="10" style="3" bestFit="1" customWidth="1"/>
    <col min="13070" max="13314" width="9.140625" style="3"/>
    <col min="13315" max="13315" width="21.85546875" style="3" customWidth="1"/>
    <col min="13316" max="13316" width="68" style="3" customWidth="1"/>
    <col min="13317" max="13317" width="10" style="3" customWidth="1"/>
    <col min="13318" max="13318" width="18.85546875" style="3" customWidth="1"/>
    <col min="13319" max="13319" width="17.140625" style="3" customWidth="1"/>
    <col min="13320" max="13320" width="9.140625" style="3"/>
    <col min="13321" max="13321" width="16.140625" style="3" bestFit="1" customWidth="1"/>
    <col min="13322" max="13322" width="9.85546875" style="3" bestFit="1" customWidth="1"/>
    <col min="13323" max="13323" width="12" style="3" customWidth="1"/>
    <col min="13324" max="13324" width="9.140625" style="3"/>
    <col min="13325" max="13325" width="10" style="3" bestFit="1" customWidth="1"/>
    <col min="13326" max="13570" width="9.140625" style="3"/>
    <col min="13571" max="13571" width="21.85546875" style="3" customWidth="1"/>
    <col min="13572" max="13572" width="68" style="3" customWidth="1"/>
    <col min="13573" max="13573" width="10" style="3" customWidth="1"/>
    <col min="13574" max="13574" width="18.85546875" style="3" customWidth="1"/>
    <col min="13575" max="13575" width="17.140625" style="3" customWidth="1"/>
    <col min="13576" max="13576" width="9.140625" style="3"/>
    <col min="13577" max="13577" width="16.140625" style="3" bestFit="1" customWidth="1"/>
    <col min="13578" max="13578" width="9.85546875" style="3" bestFit="1" customWidth="1"/>
    <col min="13579" max="13579" width="12" style="3" customWidth="1"/>
    <col min="13580" max="13580" width="9.140625" style="3"/>
    <col min="13581" max="13581" width="10" style="3" bestFit="1" customWidth="1"/>
    <col min="13582" max="13826" width="9.140625" style="3"/>
    <col min="13827" max="13827" width="21.85546875" style="3" customWidth="1"/>
    <col min="13828" max="13828" width="68" style="3" customWidth="1"/>
    <col min="13829" max="13829" width="10" style="3" customWidth="1"/>
    <col min="13830" max="13830" width="18.85546875" style="3" customWidth="1"/>
    <col min="13831" max="13831" width="17.140625" style="3" customWidth="1"/>
    <col min="13832" max="13832" width="9.140625" style="3"/>
    <col min="13833" max="13833" width="16.140625" style="3" bestFit="1" customWidth="1"/>
    <col min="13834" max="13834" width="9.85546875" style="3" bestFit="1" customWidth="1"/>
    <col min="13835" max="13835" width="12" style="3" customWidth="1"/>
    <col min="13836" max="13836" width="9.140625" style="3"/>
    <col min="13837" max="13837" width="10" style="3" bestFit="1" customWidth="1"/>
    <col min="13838" max="14082" width="9.140625" style="3"/>
    <col min="14083" max="14083" width="21.85546875" style="3" customWidth="1"/>
    <col min="14084" max="14084" width="68" style="3" customWidth="1"/>
    <col min="14085" max="14085" width="10" style="3" customWidth="1"/>
    <col min="14086" max="14086" width="18.85546875" style="3" customWidth="1"/>
    <col min="14087" max="14087" width="17.140625" style="3" customWidth="1"/>
    <col min="14088" max="14088" width="9.140625" style="3"/>
    <col min="14089" max="14089" width="16.140625" style="3" bestFit="1" customWidth="1"/>
    <col min="14090" max="14090" width="9.85546875" style="3" bestFit="1" customWidth="1"/>
    <col min="14091" max="14091" width="12" style="3" customWidth="1"/>
    <col min="14092" max="14092" width="9.140625" style="3"/>
    <col min="14093" max="14093" width="10" style="3" bestFit="1" customWidth="1"/>
    <col min="14094" max="14338" width="9.140625" style="3"/>
    <col min="14339" max="14339" width="21.85546875" style="3" customWidth="1"/>
    <col min="14340" max="14340" width="68" style="3" customWidth="1"/>
    <col min="14341" max="14341" width="10" style="3" customWidth="1"/>
    <col min="14342" max="14342" width="18.85546875" style="3" customWidth="1"/>
    <col min="14343" max="14343" width="17.140625" style="3" customWidth="1"/>
    <col min="14344" max="14344" width="9.140625" style="3"/>
    <col min="14345" max="14345" width="16.140625" style="3" bestFit="1" customWidth="1"/>
    <col min="14346" max="14346" width="9.85546875" style="3" bestFit="1" customWidth="1"/>
    <col min="14347" max="14347" width="12" style="3" customWidth="1"/>
    <col min="14348" max="14348" width="9.140625" style="3"/>
    <col min="14349" max="14349" width="10" style="3" bestFit="1" customWidth="1"/>
    <col min="14350" max="14594" width="9.140625" style="3"/>
    <col min="14595" max="14595" width="21.85546875" style="3" customWidth="1"/>
    <col min="14596" max="14596" width="68" style="3" customWidth="1"/>
    <col min="14597" max="14597" width="10" style="3" customWidth="1"/>
    <col min="14598" max="14598" width="18.85546875" style="3" customWidth="1"/>
    <col min="14599" max="14599" width="17.140625" style="3" customWidth="1"/>
    <col min="14600" max="14600" width="9.140625" style="3"/>
    <col min="14601" max="14601" width="16.140625" style="3" bestFit="1" customWidth="1"/>
    <col min="14602" max="14602" width="9.85546875" style="3" bestFit="1" customWidth="1"/>
    <col min="14603" max="14603" width="12" style="3" customWidth="1"/>
    <col min="14604" max="14604" width="9.140625" style="3"/>
    <col min="14605" max="14605" width="10" style="3" bestFit="1" customWidth="1"/>
    <col min="14606" max="14850" width="9.140625" style="3"/>
    <col min="14851" max="14851" width="21.85546875" style="3" customWidth="1"/>
    <col min="14852" max="14852" width="68" style="3" customWidth="1"/>
    <col min="14853" max="14853" width="10" style="3" customWidth="1"/>
    <col min="14854" max="14854" width="18.85546875" style="3" customWidth="1"/>
    <col min="14855" max="14855" width="17.140625" style="3" customWidth="1"/>
    <col min="14856" max="14856" width="9.140625" style="3"/>
    <col min="14857" max="14857" width="16.140625" style="3" bestFit="1" customWidth="1"/>
    <col min="14858" max="14858" width="9.85546875" style="3" bestFit="1" customWidth="1"/>
    <col min="14859" max="14859" width="12" style="3" customWidth="1"/>
    <col min="14860" max="14860" width="9.140625" style="3"/>
    <col min="14861" max="14861" width="10" style="3" bestFit="1" customWidth="1"/>
    <col min="14862" max="15106" width="9.140625" style="3"/>
    <col min="15107" max="15107" width="21.85546875" style="3" customWidth="1"/>
    <col min="15108" max="15108" width="68" style="3" customWidth="1"/>
    <col min="15109" max="15109" width="10" style="3" customWidth="1"/>
    <col min="15110" max="15110" width="18.85546875" style="3" customWidth="1"/>
    <col min="15111" max="15111" width="17.140625" style="3" customWidth="1"/>
    <col min="15112" max="15112" width="9.140625" style="3"/>
    <col min="15113" max="15113" width="16.140625" style="3" bestFit="1" customWidth="1"/>
    <col min="15114" max="15114" width="9.85546875" style="3" bestFit="1" customWidth="1"/>
    <col min="15115" max="15115" width="12" style="3" customWidth="1"/>
    <col min="15116" max="15116" width="9.140625" style="3"/>
    <col min="15117" max="15117" width="10" style="3" bestFit="1" customWidth="1"/>
    <col min="15118" max="15362" width="9.140625" style="3"/>
    <col min="15363" max="15363" width="21.85546875" style="3" customWidth="1"/>
    <col min="15364" max="15364" width="68" style="3" customWidth="1"/>
    <col min="15365" max="15365" width="10" style="3" customWidth="1"/>
    <col min="15366" max="15366" width="18.85546875" style="3" customWidth="1"/>
    <col min="15367" max="15367" width="17.140625" style="3" customWidth="1"/>
    <col min="15368" max="15368" width="9.140625" style="3"/>
    <col min="15369" max="15369" width="16.140625" style="3" bestFit="1" customWidth="1"/>
    <col min="15370" max="15370" width="9.85546875" style="3" bestFit="1" customWidth="1"/>
    <col min="15371" max="15371" width="12" style="3" customWidth="1"/>
    <col min="15372" max="15372" width="9.140625" style="3"/>
    <col min="15373" max="15373" width="10" style="3" bestFit="1" customWidth="1"/>
    <col min="15374" max="15618" width="9.140625" style="3"/>
    <col min="15619" max="15619" width="21.85546875" style="3" customWidth="1"/>
    <col min="15620" max="15620" width="68" style="3" customWidth="1"/>
    <col min="15621" max="15621" width="10" style="3" customWidth="1"/>
    <col min="15622" max="15622" width="18.85546875" style="3" customWidth="1"/>
    <col min="15623" max="15623" width="17.140625" style="3" customWidth="1"/>
    <col min="15624" max="15624" width="9.140625" style="3"/>
    <col min="15625" max="15625" width="16.140625" style="3" bestFit="1" customWidth="1"/>
    <col min="15626" max="15626" width="9.85546875" style="3" bestFit="1" customWidth="1"/>
    <col min="15627" max="15627" width="12" style="3" customWidth="1"/>
    <col min="15628" max="15628" width="9.140625" style="3"/>
    <col min="15629" max="15629" width="10" style="3" bestFit="1" customWidth="1"/>
    <col min="15630" max="15874" width="9.140625" style="3"/>
    <col min="15875" max="15875" width="21.85546875" style="3" customWidth="1"/>
    <col min="15876" max="15876" width="68" style="3" customWidth="1"/>
    <col min="15877" max="15877" width="10" style="3" customWidth="1"/>
    <col min="15878" max="15878" width="18.85546875" style="3" customWidth="1"/>
    <col min="15879" max="15879" width="17.140625" style="3" customWidth="1"/>
    <col min="15880" max="15880" width="9.140625" style="3"/>
    <col min="15881" max="15881" width="16.140625" style="3" bestFit="1" customWidth="1"/>
    <col min="15882" max="15882" width="9.85546875" style="3" bestFit="1" customWidth="1"/>
    <col min="15883" max="15883" width="12" style="3" customWidth="1"/>
    <col min="15884" max="15884" width="9.140625" style="3"/>
    <col min="15885" max="15885" width="10" style="3" bestFit="1" customWidth="1"/>
    <col min="15886" max="16130" width="9.140625" style="3"/>
    <col min="16131" max="16131" width="21.85546875" style="3" customWidth="1"/>
    <col min="16132" max="16132" width="68" style="3" customWidth="1"/>
    <col min="16133" max="16133" width="10" style="3" customWidth="1"/>
    <col min="16134" max="16134" width="18.85546875" style="3" customWidth="1"/>
    <col min="16135" max="16135" width="17.140625" style="3" customWidth="1"/>
    <col min="16136" max="16136" width="9.140625" style="3"/>
    <col min="16137" max="16137" width="16.140625" style="3" bestFit="1" customWidth="1"/>
    <col min="16138" max="16138" width="9.85546875" style="3" bestFit="1" customWidth="1"/>
    <col min="16139" max="16139" width="12" style="3" customWidth="1"/>
    <col min="16140" max="16140" width="9.140625" style="3"/>
    <col min="16141" max="16141" width="10" style="3" bestFit="1" customWidth="1"/>
    <col min="16142" max="16384" width="9.140625" style="3"/>
  </cols>
  <sheetData>
    <row r="1" spans="3:7" x14ac:dyDescent="0.2">
      <c r="C1" s="166"/>
      <c r="D1" s="166"/>
      <c r="E1" s="1"/>
      <c r="F1" s="152"/>
      <c r="G1" s="2"/>
    </row>
    <row r="2" spans="3:7" ht="15" x14ac:dyDescent="0.25">
      <c r="C2" s="166"/>
      <c r="D2" s="166"/>
      <c r="E2"/>
      <c r="F2" s="152"/>
      <c r="G2" s="2"/>
    </row>
    <row r="3" spans="3:7" x14ac:dyDescent="0.2">
      <c r="C3" s="166" t="s">
        <v>0</v>
      </c>
      <c r="D3" s="166"/>
      <c r="E3" s="1"/>
      <c r="F3" s="152"/>
      <c r="G3" s="2"/>
    </row>
    <row r="4" spans="3:7" x14ac:dyDescent="0.2">
      <c r="C4" s="166" t="s">
        <v>1</v>
      </c>
      <c r="D4" s="166"/>
      <c r="E4" s="1"/>
      <c r="F4" s="152"/>
      <c r="G4" s="2"/>
    </row>
    <row r="5" spans="3:7" x14ac:dyDescent="0.2">
      <c r="C5" s="4" t="s">
        <v>2</v>
      </c>
      <c r="D5" s="4"/>
      <c r="E5" s="1"/>
      <c r="F5" s="152"/>
      <c r="G5" s="2"/>
    </row>
    <row r="6" spans="3:7" x14ac:dyDescent="0.2">
      <c r="C6" s="4" t="s">
        <v>3</v>
      </c>
      <c r="D6" s="4"/>
      <c r="E6" s="1"/>
      <c r="F6" s="152"/>
      <c r="G6" s="2"/>
    </row>
    <row r="7" spans="3:7" x14ac:dyDescent="0.2">
      <c r="C7" s="167" t="s">
        <v>4</v>
      </c>
      <c r="D7" s="167"/>
      <c r="E7" s="167"/>
      <c r="F7" s="167"/>
      <c r="G7" s="167"/>
    </row>
    <row r="8" spans="3:7" x14ac:dyDescent="0.2">
      <c r="C8" s="168" t="s">
        <v>428</v>
      </c>
      <c r="D8" s="168"/>
      <c r="E8" s="168"/>
      <c r="F8" s="168"/>
      <c r="G8" s="168"/>
    </row>
    <row r="9" spans="3:7" x14ac:dyDescent="0.2">
      <c r="C9" s="167" t="s">
        <v>5</v>
      </c>
      <c r="D9" s="167"/>
      <c r="E9" s="167"/>
      <c r="F9" s="167"/>
      <c r="G9" s="167"/>
    </row>
    <row r="10" spans="3:7" x14ac:dyDescent="0.2">
      <c r="C10" s="169" t="s">
        <v>6</v>
      </c>
      <c r="D10" s="169" t="s">
        <v>7</v>
      </c>
      <c r="E10" s="169" t="s">
        <v>8</v>
      </c>
      <c r="F10" s="169" t="s">
        <v>9</v>
      </c>
      <c r="G10" s="169"/>
    </row>
    <row r="11" spans="3:7" ht="25.5" x14ac:dyDescent="0.2">
      <c r="C11" s="169"/>
      <c r="D11" s="169"/>
      <c r="E11" s="169"/>
      <c r="F11" s="153" t="s">
        <v>10</v>
      </c>
      <c r="G11" s="5" t="s">
        <v>11</v>
      </c>
    </row>
    <row r="12" spans="3:7" ht="12" customHeight="1" x14ac:dyDescent="0.2">
      <c r="C12" s="7">
        <v>1</v>
      </c>
      <c r="D12" s="7">
        <v>2</v>
      </c>
      <c r="E12" s="7">
        <v>3</v>
      </c>
      <c r="F12" s="7">
        <v>4</v>
      </c>
      <c r="G12" s="7">
        <v>5</v>
      </c>
    </row>
    <row r="13" spans="3:7" ht="12" customHeight="1" x14ac:dyDescent="0.2">
      <c r="C13" s="8" t="s">
        <v>12</v>
      </c>
      <c r="D13" s="9" t="s">
        <v>13</v>
      </c>
      <c r="E13" s="10"/>
      <c r="F13" s="11">
        <v>5698.0400999999838</v>
      </c>
      <c r="G13" s="11">
        <v>491.47000000000116</v>
      </c>
    </row>
    <row r="14" spans="3:7" ht="12" customHeight="1" x14ac:dyDescent="0.2">
      <c r="C14" s="8" t="s">
        <v>14</v>
      </c>
      <c r="D14" s="12" t="s">
        <v>15</v>
      </c>
      <c r="E14" s="13"/>
      <c r="F14" s="14"/>
      <c r="G14" s="14"/>
    </row>
    <row r="15" spans="3:7" ht="12" customHeight="1" x14ac:dyDescent="0.2">
      <c r="C15" s="8" t="s">
        <v>16</v>
      </c>
      <c r="D15" s="12" t="s">
        <v>17</v>
      </c>
      <c r="E15" s="13"/>
      <c r="F15" s="14">
        <v>122218.74</v>
      </c>
      <c r="G15" s="14">
        <v>115607.1</v>
      </c>
    </row>
    <row r="16" spans="3:7" s="17" customFormat="1" ht="27" customHeight="1" x14ac:dyDescent="0.25">
      <c r="C16" s="15" t="s">
        <v>18</v>
      </c>
      <c r="D16" s="16" t="s">
        <v>19</v>
      </c>
      <c r="E16" s="13"/>
      <c r="F16" s="14"/>
      <c r="G16" s="14"/>
    </row>
    <row r="17" spans="3:9" ht="12" customHeight="1" x14ac:dyDescent="0.2">
      <c r="C17" s="8" t="s">
        <v>20</v>
      </c>
      <c r="D17" s="12" t="s">
        <v>21</v>
      </c>
      <c r="E17" s="13"/>
      <c r="F17" s="14">
        <v>-116520.69990000002</v>
      </c>
      <c r="G17" s="14">
        <v>-115115.63</v>
      </c>
    </row>
    <row r="18" spans="3:9" ht="12" customHeight="1" x14ac:dyDescent="0.2">
      <c r="C18" s="8" t="s">
        <v>12</v>
      </c>
      <c r="D18" s="18" t="s">
        <v>22</v>
      </c>
      <c r="E18" s="10"/>
      <c r="F18" s="11">
        <v>111247.96729999999</v>
      </c>
      <c r="G18" s="11">
        <v>102549.79999999999</v>
      </c>
    </row>
    <row r="19" spans="3:9" ht="12" customHeight="1" x14ac:dyDescent="0.2">
      <c r="C19" s="8" t="s">
        <v>23</v>
      </c>
      <c r="D19" s="12" t="s">
        <v>24</v>
      </c>
      <c r="E19" s="13"/>
      <c r="F19" s="14">
        <v>2246.8000000000002</v>
      </c>
      <c r="G19" s="14">
        <v>2246.8000000000002</v>
      </c>
    </row>
    <row r="20" spans="3:9" ht="12" customHeight="1" x14ac:dyDescent="0.2">
      <c r="C20" s="8" t="s">
        <v>25</v>
      </c>
      <c r="D20" s="12" t="s">
        <v>26</v>
      </c>
      <c r="E20" s="13"/>
      <c r="F20" s="14">
        <v>194175.34</v>
      </c>
      <c r="G20" s="14">
        <v>165931.35</v>
      </c>
    </row>
    <row r="21" spans="3:9" s="17" customFormat="1" ht="25.5" customHeight="1" x14ac:dyDescent="0.25">
      <c r="C21" s="15" t="s">
        <v>27</v>
      </c>
      <c r="D21" s="16" t="s">
        <v>28</v>
      </c>
      <c r="E21" s="13"/>
      <c r="F21" s="14"/>
      <c r="G21" s="14"/>
    </row>
    <row r="22" spans="3:9" ht="24" customHeight="1" x14ac:dyDescent="0.2">
      <c r="C22" s="8" t="s">
        <v>29</v>
      </c>
      <c r="D22" s="19" t="s">
        <v>30</v>
      </c>
      <c r="E22" s="13"/>
      <c r="F22" s="14"/>
      <c r="G22" s="14"/>
    </row>
    <row r="23" spans="3:9" s="17" customFormat="1" ht="24" customHeight="1" x14ac:dyDescent="0.25">
      <c r="C23" s="15" t="s">
        <v>31</v>
      </c>
      <c r="D23" s="16" t="s">
        <v>32</v>
      </c>
      <c r="E23" s="13"/>
      <c r="F23" s="14">
        <v>-85174.172699999996</v>
      </c>
      <c r="G23" s="14">
        <v>-65628.350000000006</v>
      </c>
    </row>
    <row r="24" spans="3:9" ht="12" customHeight="1" x14ac:dyDescent="0.2">
      <c r="C24" s="8" t="s">
        <v>12</v>
      </c>
      <c r="D24" s="9" t="s">
        <v>33</v>
      </c>
      <c r="E24" s="10"/>
      <c r="F24" s="11">
        <v>10133722.4616</v>
      </c>
      <c r="G24" s="11">
        <v>9293145.0199999996</v>
      </c>
    </row>
    <row r="25" spans="3:9" ht="12" customHeight="1" x14ac:dyDescent="0.2">
      <c r="C25" s="8" t="s">
        <v>12</v>
      </c>
      <c r="D25" s="12" t="s">
        <v>34</v>
      </c>
      <c r="E25" s="13"/>
      <c r="F25" s="20">
        <v>10133722.4616</v>
      </c>
      <c r="G25" s="20">
        <v>9293145.0199999996</v>
      </c>
    </row>
    <row r="26" spans="3:9" ht="12" customHeight="1" x14ac:dyDescent="0.2">
      <c r="C26" s="21" t="s">
        <v>35</v>
      </c>
      <c r="D26" s="12" t="s">
        <v>36</v>
      </c>
      <c r="E26" s="13"/>
      <c r="F26" s="22">
        <v>10133722.4616</v>
      </c>
      <c r="G26" s="22">
        <v>9293145.0199999996</v>
      </c>
      <c r="I26" s="23"/>
    </row>
    <row r="27" spans="3:9" ht="12" customHeight="1" x14ac:dyDescent="0.2">
      <c r="C27" s="21" t="s">
        <v>37</v>
      </c>
      <c r="D27" s="12" t="s">
        <v>38</v>
      </c>
      <c r="E27" s="13"/>
      <c r="F27" s="14"/>
      <c r="G27" s="14"/>
    </row>
    <row r="28" spans="3:9" ht="12" customHeight="1" x14ac:dyDescent="0.2">
      <c r="C28" s="21" t="s">
        <v>39</v>
      </c>
      <c r="D28" s="12" t="s">
        <v>40</v>
      </c>
      <c r="E28" s="13"/>
      <c r="F28" s="14"/>
      <c r="G28" s="14"/>
    </row>
    <row r="29" spans="3:9" ht="12" customHeight="1" x14ac:dyDescent="0.2">
      <c r="C29" s="21" t="s">
        <v>41</v>
      </c>
      <c r="D29" s="12" t="s">
        <v>42</v>
      </c>
      <c r="E29" s="13"/>
      <c r="F29" s="14"/>
      <c r="G29" s="14"/>
    </row>
    <row r="30" spans="3:9" ht="12" customHeight="1" x14ac:dyDescent="0.2">
      <c r="C30" s="21" t="s">
        <v>43</v>
      </c>
      <c r="D30" s="12" t="s">
        <v>44</v>
      </c>
      <c r="E30" s="13"/>
      <c r="F30" s="14"/>
      <c r="G30" s="14"/>
    </row>
    <row r="31" spans="3:9" s="17" customFormat="1" ht="28.5" customHeight="1" x14ac:dyDescent="0.25">
      <c r="C31" s="24" t="s">
        <v>45</v>
      </c>
      <c r="D31" s="16" t="s">
        <v>46</v>
      </c>
      <c r="E31" s="13"/>
      <c r="F31" s="14"/>
      <c r="G31" s="14"/>
    </row>
    <row r="32" spans="3:9" ht="12" customHeight="1" x14ac:dyDescent="0.2">
      <c r="C32" s="8" t="s">
        <v>47</v>
      </c>
      <c r="D32" s="12" t="s">
        <v>48</v>
      </c>
      <c r="E32" s="13"/>
      <c r="F32" s="14"/>
      <c r="G32" s="14"/>
    </row>
    <row r="33" spans="3:7" ht="12" customHeight="1" x14ac:dyDescent="0.2">
      <c r="C33" s="8" t="s">
        <v>49</v>
      </c>
      <c r="D33" s="12" t="s">
        <v>50</v>
      </c>
      <c r="E33" s="13"/>
      <c r="F33" s="14"/>
      <c r="G33" s="14"/>
    </row>
    <row r="34" spans="3:7" ht="12" customHeight="1" x14ac:dyDescent="0.2">
      <c r="C34" s="21" t="s">
        <v>51</v>
      </c>
      <c r="D34" s="12" t="s">
        <v>52</v>
      </c>
      <c r="E34" s="13"/>
      <c r="F34" s="14"/>
      <c r="G34" s="14"/>
    </row>
    <row r="35" spans="3:7" ht="12" customHeight="1" x14ac:dyDescent="0.2">
      <c r="C35" s="21" t="s">
        <v>53</v>
      </c>
      <c r="D35" s="12" t="s">
        <v>54</v>
      </c>
      <c r="E35" s="13"/>
      <c r="F35" s="14"/>
      <c r="G35" s="14"/>
    </row>
    <row r="36" spans="3:7" ht="12" customHeight="1" x14ac:dyDescent="0.2">
      <c r="C36" s="21" t="s">
        <v>55</v>
      </c>
      <c r="D36" s="12" t="s">
        <v>56</v>
      </c>
      <c r="E36" s="13"/>
      <c r="F36" s="14"/>
      <c r="G36" s="14"/>
    </row>
    <row r="37" spans="3:7" s="17" customFormat="1" ht="27" customHeight="1" x14ac:dyDescent="0.25">
      <c r="C37" s="15" t="s">
        <v>12</v>
      </c>
      <c r="D37" s="16" t="s">
        <v>57</v>
      </c>
      <c r="E37" s="13"/>
      <c r="F37" s="14"/>
      <c r="G37" s="14"/>
    </row>
    <row r="38" spans="3:7" s="17" customFormat="1" ht="27.75" customHeight="1" x14ac:dyDescent="0.25">
      <c r="C38" s="24" t="s">
        <v>58</v>
      </c>
      <c r="D38" s="16" t="s">
        <v>59</v>
      </c>
      <c r="E38" s="13"/>
      <c r="F38" s="14"/>
      <c r="G38" s="14"/>
    </row>
    <row r="39" spans="3:7" ht="12" customHeight="1" x14ac:dyDescent="0.2">
      <c r="C39" s="8" t="s">
        <v>60</v>
      </c>
      <c r="D39" s="19" t="s">
        <v>61</v>
      </c>
      <c r="E39" s="13"/>
      <c r="F39" s="14"/>
      <c r="G39" s="14"/>
    </row>
    <row r="40" spans="3:7" ht="12" customHeight="1" x14ac:dyDescent="0.2">
      <c r="C40" s="8" t="s">
        <v>62</v>
      </c>
      <c r="D40" s="19" t="s">
        <v>63</v>
      </c>
      <c r="E40" s="13"/>
      <c r="F40" s="14"/>
      <c r="G40" s="14"/>
    </row>
    <row r="41" spans="3:7" ht="12" customHeight="1" x14ac:dyDescent="0.2">
      <c r="C41" s="8" t="s">
        <v>12</v>
      </c>
      <c r="D41" s="9" t="s">
        <v>64</v>
      </c>
      <c r="E41" s="10"/>
      <c r="F41" s="11">
        <v>770672.05999999994</v>
      </c>
      <c r="G41" s="11">
        <v>1000670.86</v>
      </c>
    </row>
    <row r="42" spans="3:7" ht="12" customHeight="1" x14ac:dyDescent="0.2">
      <c r="C42" s="8" t="s">
        <v>65</v>
      </c>
      <c r="D42" s="12" t="s">
        <v>66</v>
      </c>
      <c r="E42" s="25"/>
      <c r="F42" s="22"/>
      <c r="G42" s="22"/>
    </row>
    <row r="43" spans="3:7" ht="12" customHeight="1" x14ac:dyDescent="0.2">
      <c r="C43" s="8" t="s">
        <v>67</v>
      </c>
      <c r="D43" s="12" t="s">
        <v>68</v>
      </c>
      <c r="E43" s="13"/>
      <c r="F43" s="14">
        <v>770672.05999999994</v>
      </c>
      <c r="G43" s="14">
        <v>1000670.86</v>
      </c>
    </row>
    <row r="44" spans="3:7" ht="12" customHeight="1" x14ac:dyDescent="0.2">
      <c r="C44" s="8">
        <v>186</v>
      </c>
      <c r="D44" s="12" t="s">
        <v>69</v>
      </c>
      <c r="E44" s="13"/>
      <c r="F44" s="14"/>
      <c r="G44" s="14"/>
    </row>
    <row r="45" spans="3:7" ht="12" customHeight="1" x14ac:dyDescent="0.2">
      <c r="C45" s="8" t="s">
        <v>12</v>
      </c>
      <c r="D45" s="9" t="s">
        <v>70</v>
      </c>
      <c r="E45" s="26"/>
      <c r="F45" s="11">
        <v>142644.96200001071</v>
      </c>
      <c r="G45" s="11">
        <v>182028.07</v>
      </c>
    </row>
    <row r="46" spans="3:7" ht="12" customHeight="1" x14ac:dyDescent="0.2">
      <c r="C46" s="8">
        <v>11</v>
      </c>
      <c r="D46" s="12" t="s">
        <v>71</v>
      </c>
      <c r="E46" s="13"/>
      <c r="F46" s="20">
        <v>37839.509999998932</v>
      </c>
      <c r="G46" s="20">
        <v>80138.559999999998</v>
      </c>
    </row>
    <row r="47" spans="3:7" ht="12" customHeight="1" x14ac:dyDescent="0.2">
      <c r="C47" s="8" t="s">
        <v>12</v>
      </c>
      <c r="D47" s="12" t="s">
        <v>72</v>
      </c>
      <c r="E47" s="25"/>
      <c r="F47" s="27">
        <v>104805.45200001178</v>
      </c>
      <c r="G47" s="27">
        <v>101889.51</v>
      </c>
    </row>
    <row r="48" spans="3:7" ht="12" customHeight="1" x14ac:dyDescent="0.2">
      <c r="C48" s="8">
        <v>12</v>
      </c>
      <c r="D48" s="12" t="s">
        <v>73</v>
      </c>
      <c r="E48" s="25"/>
      <c r="F48" s="22">
        <v>60521.3120000118</v>
      </c>
      <c r="G48" s="22">
        <v>69808.31</v>
      </c>
    </row>
    <row r="49" spans="3:11" ht="12" customHeight="1" x14ac:dyDescent="0.2">
      <c r="C49" s="8">
        <v>13</v>
      </c>
      <c r="D49" s="12" t="s">
        <v>74</v>
      </c>
      <c r="E49" s="25"/>
      <c r="F49" s="22"/>
      <c r="G49" s="22">
        <v>0</v>
      </c>
    </row>
    <row r="50" spans="3:11" ht="12" customHeight="1" x14ac:dyDescent="0.2">
      <c r="C50" s="8">
        <v>14</v>
      </c>
      <c r="D50" s="12" t="s">
        <v>75</v>
      </c>
      <c r="E50" s="25"/>
      <c r="F50" s="22">
        <v>16.360000000000582</v>
      </c>
      <c r="G50" s="22">
        <v>0</v>
      </c>
    </row>
    <row r="51" spans="3:11" ht="12" customHeight="1" x14ac:dyDescent="0.2">
      <c r="C51" s="8">
        <v>15</v>
      </c>
      <c r="D51" s="12" t="s">
        <v>76</v>
      </c>
      <c r="E51" s="25"/>
      <c r="F51" s="22">
        <v>0</v>
      </c>
      <c r="G51" s="22">
        <v>0</v>
      </c>
    </row>
    <row r="52" spans="3:11" ht="12" customHeight="1" x14ac:dyDescent="0.2">
      <c r="C52" s="8">
        <v>16</v>
      </c>
      <c r="D52" s="12" t="s">
        <v>77</v>
      </c>
      <c r="E52" s="25"/>
      <c r="F52" s="22">
        <v>-1841.27</v>
      </c>
      <c r="G52" s="22">
        <v>0</v>
      </c>
    </row>
    <row r="53" spans="3:11" ht="12" customHeight="1" x14ac:dyDescent="0.2">
      <c r="C53" s="8">
        <v>17</v>
      </c>
      <c r="D53" s="12" t="s">
        <v>78</v>
      </c>
      <c r="E53" s="25"/>
      <c r="F53" s="22">
        <v>46109.049999999981</v>
      </c>
      <c r="G53" s="22">
        <v>32081.200000000001</v>
      </c>
    </row>
    <row r="54" spans="3:11" ht="12" customHeight="1" x14ac:dyDescent="0.2">
      <c r="C54" s="21" t="s">
        <v>79</v>
      </c>
      <c r="D54" s="12" t="s">
        <v>80</v>
      </c>
      <c r="E54" s="25"/>
      <c r="F54" s="27">
        <v>0</v>
      </c>
      <c r="G54" s="27">
        <v>0</v>
      </c>
    </row>
    <row r="55" spans="3:11" ht="12" customHeight="1" x14ac:dyDescent="0.2">
      <c r="C55" s="21" t="s">
        <v>81</v>
      </c>
      <c r="D55" s="9" t="s">
        <v>82</v>
      </c>
      <c r="E55" s="10"/>
      <c r="F55" s="11">
        <v>0</v>
      </c>
      <c r="G55" s="11">
        <v>0</v>
      </c>
    </row>
    <row r="56" spans="3:11" ht="12" customHeight="1" x14ac:dyDescent="0.2">
      <c r="C56" s="8" t="s">
        <v>12</v>
      </c>
      <c r="D56" s="9" t="s">
        <v>83</v>
      </c>
      <c r="E56" s="28"/>
      <c r="F56" s="11">
        <v>234667.34560000009</v>
      </c>
      <c r="G56" s="11">
        <v>211742.17</v>
      </c>
    </row>
    <row r="57" spans="3:11" ht="12" customHeight="1" x14ac:dyDescent="0.2">
      <c r="C57" s="8">
        <v>192</v>
      </c>
      <c r="D57" s="12" t="s">
        <v>84</v>
      </c>
      <c r="E57" s="13"/>
      <c r="F57" s="14">
        <v>0</v>
      </c>
      <c r="G57" s="14">
        <v>0</v>
      </c>
    </row>
    <row r="58" spans="3:11" ht="12" customHeight="1" x14ac:dyDescent="0.2">
      <c r="C58" s="21" t="s">
        <v>85</v>
      </c>
      <c r="D58" s="12" t="s">
        <v>86</v>
      </c>
      <c r="E58" s="13"/>
      <c r="F58" s="14">
        <v>234667.34560000009</v>
      </c>
      <c r="G58" s="14">
        <v>211742.17</v>
      </c>
    </row>
    <row r="59" spans="3:11" ht="12" customHeight="1" x14ac:dyDescent="0.2">
      <c r="C59" s="8"/>
      <c r="D59" s="9" t="s">
        <v>87</v>
      </c>
      <c r="E59" s="29"/>
      <c r="F59" s="11">
        <v>13868.18</v>
      </c>
      <c r="G59" s="11">
        <v>19232.79</v>
      </c>
    </row>
    <row r="60" spans="3:11" ht="12" customHeight="1" x14ac:dyDescent="0.2">
      <c r="C60" s="8"/>
      <c r="D60" s="9" t="s">
        <v>88</v>
      </c>
      <c r="E60" s="10"/>
      <c r="F60" s="11">
        <v>11412521.016600011</v>
      </c>
      <c r="G60" s="11">
        <v>10809860.179999998</v>
      </c>
      <c r="I60" s="30"/>
      <c r="J60" s="23"/>
      <c r="K60" s="23"/>
    </row>
    <row r="61" spans="3:11" ht="12" customHeight="1" x14ac:dyDescent="0.2">
      <c r="C61" s="165" t="s">
        <v>89</v>
      </c>
      <c r="D61" s="165"/>
      <c r="E61" s="165"/>
      <c r="F61" s="165"/>
      <c r="G61" s="165"/>
    </row>
    <row r="62" spans="3:11" ht="12" customHeight="1" x14ac:dyDescent="0.2">
      <c r="C62" s="163" t="s">
        <v>6</v>
      </c>
      <c r="D62" s="163" t="s">
        <v>7</v>
      </c>
      <c r="E62" s="163" t="s">
        <v>8</v>
      </c>
      <c r="F62" s="163" t="s">
        <v>9</v>
      </c>
      <c r="G62" s="163"/>
    </row>
    <row r="63" spans="3:11" ht="12" customHeight="1" x14ac:dyDescent="0.2">
      <c r="C63" s="163"/>
      <c r="D63" s="163"/>
      <c r="E63" s="163"/>
      <c r="F63" s="153" t="s">
        <v>10</v>
      </c>
      <c r="G63" s="6" t="s">
        <v>11</v>
      </c>
    </row>
    <row r="64" spans="3:11" ht="12" customHeight="1" x14ac:dyDescent="0.2">
      <c r="C64" s="7">
        <v>1</v>
      </c>
      <c r="D64" s="7">
        <v>2</v>
      </c>
      <c r="E64" s="7">
        <v>3</v>
      </c>
      <c r="F64" s="154">
        <v>4</v>
      </c>
      <c r="G64" s="7">
        <v>5</v>
      </c>
    </row>
    <row r="65" spans="3:9" ht="12" customHeight="1" x14ac:dyDescent="0.2">
      <c r="C65" s="7" t="s">
        <v>12</v>
      </c>
      <c r="D65" s="31" t="s">
        <v>90</v>
      </c>
      <c r="E65" s="28"/>
      <c r="F65" s="32">
        <v>5225837.1099999994</v>
      </c>
      <c r="G65" s="32">
        <v>5225837.12</v>
      </c>
    </row>
    <row r="66" spans="3:9" ht="12" customHeight="1" x14ac:dyDescent="0.2">
      <c r="C66" s="7">
        <v>900</v>
      </c>
      <c r="D66" s="12" t="s">
        <v>91</v>
      </c>
      <c r="E66" s="13"/>
      <c r="F66" s="33">
        <v>5225837.1099999994</v>
      </c>
      <c r="G66" s="33">
        <v>5225837.12</v>
      </c>
    </row>
    <row r="67" spans="3:9" ht="12" customHeight="1" x14ac:dyDescent="0.2">
      <c r="C67" s="7">
        <v>901</v>
      </c>
      <c r="D67" s="12" t="s">
        <v>92</v>
      </c>
      <c r="E67" s="13"/>
      <c r="F67" s="33"/>
      <c r="G67" s="33"/>
    </row>
    <row r="68" spans="3:9" ht="12" customHeight="1" x14ac:dyDescent="0.2">
      <c r="C68" s="7" t="s">
        <v>12</v>
      </c>
      <c r="D68" s="31" t="s">
        <v>93</v>
      </c>
      <c r="E68" s="28"/>
      <c r="F68" s="32">
        <v>-1827883.8245154396</v>
      </c>
      <c r="G68" s="32">
        <v>-1765143.68</v>
      </c>
      <c r="H68" s="160"/>
    </row>
    <row r="69" spans="3:9" ht="12" customHeight="1" x14ac:dyDescent="0.2">
      <c r="C69" s="7">
        <v>910</v>
      </c>
      <c r="D69" s="12" t="s">
        <v>94</v>
      </c>
      <c r="E69" s="13"/>
      <c r="F69" s="33"/>
      <c r="G69" s="33"/>
    </row>
    <row r="70" spans="3:9" ht="12" customHeight="1" x14ac:dyDescent="0.2">
      <c r="C70" s="7">
        <v>911</v>
      </c>
      <c r="D70" s="12" t="s">
        <v>95</v>
      </c>
      <c r="E70" s="13"/>
      <c r="F70" s="33"/>
      <c r="G70" s="33"/>
    </row>
    <row r="71" spans="3:9" ht="12" customHeight="1" x14ac:dyDescent="0.2">
      <c r="C71" s="7" t="s">
        <v>12</v>
      </c>
      <c r="D71" s="12" t="s">
        <v>96</v>
      </c>
      <c r="E71" s="13"/>
      <c r="F71" s="33"/>
      <c r="G71" s="33"/>
    </row>
    <row r="72" spans="3:9" ht="12" customHeight="1" x14ac:dyDescent="0.2">
      <c r="C72" s="7" t="s">
        <v>12</v>
      </c>
      <c r="D72" s="12" t="s">
        <v>97</v>
      </c>
      <c r="E72" s="13"/>
      <c r="F72" s="33"/>
      <c r="G72" s="33"/>
    </row>
    <row r="73" spans="3:9" ht="12" customHeight="1" x14ac:dyDescent="0.2">
      <c r="C73" s="7" t="s">
        <v>12</v>
      </c>
      <c r="D73" s="12" t="s">
        <v>98</v>
      </c>
      <c r="E73" s="13"/>
      <c r="F73" s="33"/>
      <c r="G73" s="33"/>
    </row>
    <row r="74" spans="3:9" ht="12" customHeight="1" x14ac:dyDescent="0.2">
      <c r="C74" s="7" t="s">
        <v>12</v>
      </c>
      <c r="D74" s="12" t="s">
        <v>99</v>
      </c>
      <c r="E74" s="13"/>
      <c r="F74" s="33"/>
      <c r="G74" s="33"/>
    </row>
    <row r="75" spans="3:9" ht="12" customHeight="1" x14ac:dyDescent="0.2">
      <c r="C75" s="7">
        <v>919</v>
      </c>
      <c r="D75" s="12" t="s">
        <v>100</v>
      </c>
      <c r="E75" s="13"/>
      <c r="F75" s="33"/>
      <c r="G75" s="33"/>
    </row>
    <row r="76" spans="3:9" ht="12" customHeight="1" x14ac:dyDescent="0.2">
      <c r="C76" s="7" t="s">
        <v>101</v>
      </c>
      <c r="D76" s="12" t="s">
        <v>102</v>
      </c>
      <c r="E76" s="13"/>
      <c r="F76" s="34"/>
      <c r="G76" s="34"/>
    </row>
    <row r="77" spans="3:9" ht="12" customHeight="1" x14ac:dyDescent="0.2">
      <c r="C77" s="7" t="s">
        <v>12</v>
      </c>
      <c r="D77" s="12" t="s">
        <v>103</v>
      </c>
      <c r="E77" s="13"/>
      <c r="F77" s="34">
        <v>-1827883.8245154396</v>
      </c>
      <c r="G77" s="34">
        <v>-1765143.68</v>
      </c>
      <c r="I77" s="23"/>
    </row>
    <row r="78" spans="3:9" ht="12" customHeight="1" x14ac:dyDescent="0.2">
      <c r="C78" s="7" t="s">
        <v>104</v>
      </c>
      <c r="D78" s="12" t="s">
        <v>105</v>
      </c>
      <c r="E78" s="13"/>
      <c r="F78" s="34">
        <v>-1842461.74</v>
      </c>
      <c r="G78" s="34">
        <v>-1884478.72</v>
      </c>
    </row>
    <row r="79" spans="3:9" ht="12" customHeight="1" x14ac:dyDescent="0.2">
      <c r="C79" s="7" t="s">
        <v>106</v>
      </c>
      <c r="D79" s="12" t="s">
        <v>107</v>
      </c>
      <c r="E79" s="25"/>
      <c r="F79" s="34">
        <v>14577.915484560537</v>
      </c>
      <c r="G79" s="34">
        <v>119335.03999999999</v>
      </c>
    </row>
    <row r="80" spans="3:9" ht="12" customHeight="1" x14ac:dyDescent="0.2">
      <c r="C80" s="7" t="s">
        <v>12</v>
      </c>
      <c r="D80" s="31" t="s">
        <v>108</v>
      </c>
      <c r="E80" s="10"/>
      <c r="F80" s="32">
        <v>7543340.6900000013</v>
      </c>
      <c r="G80" s="32">
        <v>6993132.1399999997</v>
      </c>
    </row>
    <row r="81" spans="3:7" s="39" customFormat="1" ht="12" customHeight="1" x14ac:dyDescent="0.2">
      <c r="C81" s="35" t="s">
        <v>12</v>
      </c>
      <c r="D81" s="36" t="s">
        <v>109</v>
      </c>
      <c r="E81" s="37"/>
      <c r="F81" s="38">
        <v>141329.02999999997</v>
      </c>
      <c r="G81" s="38">
        <v>168844.76</v>
      </c>
    </row>
    <row r="82" spans="3:7" ht="12" customHeight="1" x14ac:dyDescent="0.2">
      <c r="C82" s="7">
        <v>980</v>
      </c>
      <c r="D82" s="12" t="s">
        <v>110</v>
      </c>
      <c r="E82" s="13"/>
      <c r="F82" s="33">
        <v>18814.239999999998</v>
      </c>
      <c r="G82" s="33">
        <v>18208.189999999999</v>
      </c>
    </row>
    <row r="83" spans="3:7" ht="12" customHeight="1" x14ac:dyDescent="0.2">
      <c r="C83" s="7">
        <v>982</v>
      </c>
      <c r="D83" s="12" t="s">
        <v>111</v>
      </c>
      <c r="E83" s="13"/>
      <c r="F83" s="33">
        <v>103051.35999999999</v>
      </c>
      <c r="G83" s="33">
        <v>135921.19</v>
      </c>
    </row>
    <row r="84" spans="3:7" ht="12" customHeight="1" x14ac:dyDescent="0.2">
      <c r="C84" s="7">
        <v>983</v>
      </c>
      <c r="D84" s="12" t="s">
        <v>112</v>
      </c>
      <c r="E84" s="13"/>
      <c r="F84" s="33">
        <v>19463.43</v>
      </c>
      <c r="G84" s="33">
        <v>14715.38</v>
      </c>
    </row>
    <row r="85" spans="3:7" ht="12" customHeight="1" x14ac:dyDescent="0.2">
      <c r="C85" s="7">
        <v>984</v>
      </c>
      <c r="D85" s="12" t="s">
        <v>113</v>
      </c>
      <c r="E85" s="13"/>
      <c r="F85" s="33"/>
      <c r="G85" s="33"/>
    </row>
    <row r="86" spans="3:7" ht="12" customHeight="1" x14ac:dyDescent="0.2">
      <c r="C86" s="7">
        <v>985</v>
      </c>
      <c r="D86" s="12" t="s">
        <v>114</v>
      </c>
      <c r="E86" s="13"/>
      <c r="F86" s="33"/>
      <c r="G86" s="33"/>
    </row>
    <row r="87" spans="3:7" ht="12" customHeight="1" x14ac:dyDescent="0.2">
      <c r="C87" s="40" t="s">
        <v>115</v>
      </c>
      <c r="D87" s="12" t="s">
        <v>116</v>
      </c>
      <c r="E87" s="13"/>
      <c r="F87" s="33"/>
      <c r="G87" s="33"/>
    </row>
    <row r="88" spans="3:7" s="39" customFormat="1" ht="12" customHeight="1" x14ac:dyDescent="0.2">
      <c r="C88" s="35" t="s">
        <v>12</v>
      </c>
      <c r="D88" s="36" t="s">
        <v>117</v>
      </c>
      <c r="E88" s="13"/>
      <c r="F88" s="41">
        <v>7399647.7600000007</v>
      </c>
      <c r="G88" s="41">
        <v>6824287.3799999999</v>
      </c>
    </row>
    <row r="89" spans="3:7" ht="12" customHeight="1" x14ac:dyDescent="0.2">
      <c r="C89" s="7">
        <v>970</v>
      </c>
      <c r="D89" s="12" t="s">
        <v>118</v>
      </c>
      <c r="E89" s="13"/>
      <c r="F89" s="33">
        <v>7013568.1500000004</v>
      </c>
      <c r="G89" s="33">
        <v>6490918.7999999998</v>
      </c>
    </row>
    <row r="90" spans="3:7" s="17" customFormat="1" ht="24" customHeight="1" x14ac:dyDescent="0.25">
      <c r="C90" s="42">
        <v>971</v>
      </c>
      <c r="D90" s="16" t="s">
        <v>119</v>
      </c>
      <c r="E90" s="13"/>
      <c r="F90" s="33"/>
      <c r="G90" s="33"/>
    </row>
    <row r="91" spans="3:7" s="17" customFormat="1" ht="27" customHeight="1" x14ac:dyDescent="0.25">
      <c r="C91" s="42">
        <v>972.97299999999996</v>
      </c>
      <c r="D91" s="16" t="s">
        <v>120</v>
      </c>
      <c r="E91" s="13"/>
      <c r="F91" s="33"/>
      <c r="G91" s="33"/>
    </row>
    <row r="92" spans="3:7" s="45" customFormat="1" ht="12" customHeight="1" x14ac:dyDescent="0.2">
      <c r="C92" s="43">
        <v>974</v>
      </c>
      <c r="D92" s="44" t="s">
        <v>121</v>
      </c>
      <c r="E92" s="13"/>
      <c r="F92" s="33">
        <v>386079.60999999993</v>
      </c>
      <c r="G92" s="33">
        <v>332054.57</v>
      </c>
    </row>
    <row r="93" spans="3:7" s="39" customFormat="1" ht="12" customHeight="1" x14ac:dyDescent="0.2">
      <c r="C93" s="35" t="s">
        <v>12</v>
      </c>
      <c r="D93" s="36" t="s">
        <v>122</v>
      </c>
      <c r="E93" s="13"/>
      <c r="F93" s="46">
        <v>2363.9</v>
      </c>
      <c r="G93" s="46"/>
    </row>
    <row r="94" spans="3:7" ht="12" customHeight="1" x14ac:dyDescent="0.2">
      <c r="C94" s="7">
        <v>960</v>
      </c>
      <c r="D94" s="12" t="s">
        <v>123</v>
      </c>
      <c r="E94" s="47"/>
      <c r="F94" s="34">
        <v>2363.9</v>
      </c>
      <c r="G94" s="34">
        <v>1314.01</v>
      </c>
    </row>
    <row r="95" spans="3:7" ht="12" customHeight="1" x14ac:dyDescent="0.2">
      <c r="C95" s="48">
        <v>961962963967</v>
      </c>
      <c r="D95" s="49" t="s">
        <v>124</v>
      </c>
      <c r="E95" s="50"/>
      <c r="F95" s="51"/>
      <c r="G95" s="51"/>
    </row>
    <row r="96" spans="3:7" ht="12" customHeight="1" x14ac:dyDescent="0.2">
      <c r="C96" s="7" t="s">
        <v>12</v>
      </c>
      <c r="D96" s="31" t="s">
        <v>125</v>
      </c>
      <c r="E96" s="10"/>
      <c r="F96" s="32">
        <v>305897.5357999992</v>
      </c>
      <c r="G96" s="32">
        <v>271017</v>
      </c>
    </row>
    <row r="97" spans="3:13" ht="12" customHeight="1" x14ac:dyDescent="0.2">
      <c r="C97" s="7">
        <v>22</v>
      </c>
      <c r="D97" s="52" t="s">
        <v>126</v>
      </c>
      <c r="E97" s="25"/>
      <c r="F97" s="34">
        <v>87560.220699999976</v>
      </c>
      <c r="G97" s="34">
        <v>74785.990000000005</v>
      </c>
    </row>
    <row r="98" spans="3:13" ht="12" customHeight="1" x14ac:dyDescent="0.2">
      <c r="C98" s="7">
        <v>23</v>
      </c>
      <c r="D98" s="52" t="s">
        <v>127</v>
      </c>
      <c r="E98" s="25"/>
      <c r="F98" s="34">
        <v>33089.94</v>
      </c>
      <c r="G98" s="34">
        <v>0.01</v>
      </c>
    </row>
    <row r="99" spans="3:13" ht="12" customHeight="1" x14ac:dyDescent="0.2">
      <c r="C99" s="7">
        <v>24</v>
      </c>
      <c r="D99" s="52" t="s">
        <v>128</v>
      </c>
      <c r="E99" s="25"/>
      <c r="F99" s="34"/>
      <c r="G99" s="34">
        <v>0</v>
      </c>
    </row>
    <row r="100" spans="3:13" ht="12" customHeight="1" x14ac:dyDescent="0.2">
      <c r="C100" s="7">
        <v>25</v>
      </c>
      <c r="D100" s="52" t="s">
        <v>129</v>
      </c>
      <c r="E100" s="25"/>
      <c r="F100" s="34">
        <v>125041.61999999925</v>
      </c>
      <c r="G100" s="34">
        <v>116583.78</v>
      </c>
    </row>
    <row r="101" spans="3:13" ht="12" customHeight="1" x14ac:dyDescent="0.2">
      <c r="C101" s="7">
        <v>26</v>
      </c>
      <c r="D101" s="52" t="s">
        <v>130</v>
      </c>
      <c r="E101" s="25"/>
      <c r="F101" s="34"/>
      <c r="G101" s="34">
        <v>0</v>
      </c>
    </row>
    <row r="102" spans="3:13" ht="12" customHeight="1" x14ac:dyDescent="0.2">
      <c r="C102" s="7">
        <v>21</v>
      </c>
      <c r="D102" s="52" t="s">
        <v>131</v>
      </c>
      <c r="E102" s="25"/>
      <c r="F102" s="34">
        <v>5246.8866000000235</v>
      </c>
      <c r="G102" s="34">
        <v>9182.94</v>
      </c>
    </row>
    <row r="103" spans="3:13" ht="12" customHeight="1" x14ac:dyDescent="0.2">
      <c r="C103" s="7" t="s">
        <v>132</v>
      </c>
      <c r="D103" s="52" t="s">
        <v>133</v>
      </c>
      <c r="E103" s="25"/>
      <c r="F103" s="34">
        <v>54958.86849999991</v>
      </c>
      <c r="G103" s="34">
        <v>70464.28</v>
      </c>
    </row>
    <row r="104" spans="3:13" ht="12" customHeight="1" x14ac:dyDescent="0.2">
      <c r="C104" s="7" t="s">
        <v>12</v>
      </c>
      <c r="D104" s="31" t="s">
        <v>134</v>
      </c>
      <c r="E104" s="10"/>
      <c r="F104" s="32"/>
      <c r="G104" s="32"/>
    </row>
    <row r="105" spans="3:13" ht="12" customHeight="1" x14ac:dyDescent="0.2">
      <c r="C105" s="7">
        <v>950.95100000000002</v>
      </c>
      <c r="D105" s="12" t="s">
        <v>135</v>
      </c>
      <c r="E105" s="13"/>
      <c r="F105" s="33"/>
      <c r="G105" s="33"/>
    </row>
    <row r="106" spans="3:13" ht="12" customHeight="1" x14ac:dyDescent="0.2">
      <c r="C106" s="7">
        <v>954</v>
      </c>
      <c r="D106" s="12" t="s">
        <v>136</v>
      </c>
      <c r="E106" s="13"/>
      <c r="F106" s="33"/>
      <c r="G106" s="33"/>
    </row>
    <row r="107" spans="3:13" ht="12" customHeight="1" x14ac:dyDescent="0.2">
      <c r="C107" s="7" t="s">
        <v>137</v>
      </c>
      <c r="D107" s="12" t="s">
        <v>138</v>
      </c>
      <c r="E107" s="13"/>
      <c r="F107" s="33"/>
      <c r="G107" s="33"/>
    </row>
    <row r="108" spans="3:13" ht="12" customHeight="1" x14ac:dyDescent="0.2">
      <c r="C108" s="7">
        <v>957</v>
      </c>
      <c r="D108" s="12" t="s">
        <v>139</v>
      </c>
      <c r="E108" s="13"/>
      <c r="F108" s="33"/>
      <c r="G108" s="33"/>
      <c r="M108" s="53"/>
    </row>
    <row r="109" spans="3:13" ht="12" customHeight="1" x14ac:dyDescent="0.2">
      <c r="C109" s="54">
        <v>969</v>
      </c>
      <c r="D109" s="55" t="s">
        <v>140</v>
      </c>
      <c r="E109" s="56"/>
      <c r="F109" s="57">
        <v>165329.49969999999</v>
      </c>
      <c r="G109" s="57">
        <v>85017.600000000006</v>
      </c>
    </row>
    <row r="110" spans="3:13" ht="12" customHeight="1" x14ac:dyDescent="0.2">
      <c r="C110" s="7" t="s">
        <v>12</v>
      </c>
      <c r="D110" s="31" t="s">
        <v>141</v>
      </c>
      <c r="E110" s="10"/>
      <c r="F110" s="32">
        <v>11412521.01098456</v>
      </c>
      <c r="G110" s="32">
        <v>10809860.18</v>
      </c>
      <c r="H110" s="160"/>
      <c r="I110" s="23"/>
      <c r="J110" s="23"/>
    </row>
    <row r="111" spans="3:13" ht="11.25" customHeight="1" x14ac:dyDescent="0.2">
      <c r="K111" s="23"/>
    </row>
    <row r="112" spans="3:13" ht="12" customHeight="1" x14ac:dyDescent="0.2">
      <c r="C112" s="59" t="s">
        <v>429</v>
      </c>
      <c r="D112" s="60"/>
      <c r="E112" s="61"/>
      <c r="F112" s="156"/>
      <c r="G112" s="62"/>
    </row>
    <row r="113" spans="3:7" ht="12" customHeight="1" x14ac:dyDescent="0.2">
      <c r="C113" s="63"/>
      <c r="D113" s="63"/>
      <c r="E113" s="64"/>
      <c r="F113" s="157"/>
      <c r="G113" s="65"/>
    </row>
    <row r="114" spans="3:7" ht="12" customHeight="1" x14ac:dyDescent="0.2">
      <c r="C114" s="63" t="s">
        <v>430</v>
      </c>
      <c r="D114" s="60"/>
      <c r="E114" s="61" t="s">
        <v>142</v>
      </c>
      <c r="F114" s="158"/>
      <c r="G114" s="62"/>
    </row>
    <row r="115" spans="3:7" ht="16.5" customHeight="1" x14ac:dyDescent="0.2">
      <c r="C115" s="65"/>
      <c r="D115" s="66"/>
      <c r="E115" s="65"/>
      <c r="G115" s="66"/>
    </row>
    <row r="116" spans="3:7" ht="12" customHeight="1" x14ac:dyDescent="0.2">
      <c r="C116" s="63"/>
      <c r="D116" s="60"/>
      <c r="E116" s="61"/>
      <c r="F116" s="158"/>
      <c r="G116" s="62"/>
    </row>
    <row r="117" spans="3:7" ht="12" customHeight="1" x14ac:dyDescent="0.2">
      <c r="C117" s="164"/>
      <c r="D117" s="164"/>
    </row>
  </sheetData>
  <mergeCells count="17">
    <mergeCell ref="C61:G61"/>
    <mergeCell ref="C1:D1"/>
    <mergeCell ref="C2:D2"/>
    <mergeCell ref="C3:D3"/>
    <mergeCell ref="C4:D4"/>
    <mergeCell ref="C7:G7"/>
    <mergeCell ref="C8:G8"/>
    <mergeCell ref="C9:G9"/>
    <mergeCell ref="C10:C11"/>
    <mergeCell ref="D10:D11"/>
    <mergeCell ref="E10:E11"/>
    <mergeCell ref="F10:G10"/>
    <mergeCell ref="C62:C63"/>
    <mergeCell ref="D62:D63"/>
    <mergeCell ref="E62:E63"/>
    <mergeCell ref="F62:G62"/>
    <mergeCell ref="C117:D117"/>
  </mergeCells>
  <pageMargins left="0.70866141732283472" right="0.39370078740157483" top="0.74803149606299213" bottom="0.74803149606299213" header="0.31496062992125984" footer="0.31496062992125984"/>
  <pageSetup paperSize="9" scale="4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C1:J125"/>
  <sheetViews>
    <sheetView topLeftCell="C94" zoomScaleNormal="100" workbookViewId="0">
      <selection activeCell="D132" sqref="D132"/>
    </sheetView>
  </sheetViews>
  <sheetFormatPr defaultColWidth="15.28515625" defaultRowHeight="12.75" x14ac:dyDescent="0.2"/>
  <cols>
    <col min="1" max="1" width="15.28515625" style="71"/>
    <col min="2" max="2" width="10" style="71" customWidth="1"/>
    <col min="3" max="3" width="20.85546875" style="71" customWidth="1"/>
    <col min="4" max="4" width="89.7109375" style="71" customWidth="1"/>
    <col min="5" max="5" width="9.5703125" style="71" customWidth="1"/>
    <col min="6" max="6" width="10.85546875" style="100" customWidth="1"/>
    <col min="7" max="7" width="12.5703125" style="101" customWidth="1"/>
    <col min="8" max="8" width="13.42578125" style="71" customWidth="1"/>
    <col min="9" max="9" width="11.85546875" style="71" customWidth="1"/>
    <col min="10" max="246" width="9.140625" style="71" customWidth="1"/>
    <col min="247" max="249" width="15.28515625" style="71"/>
    <col min="250" max="250" width="13.42578125" style="71" customWidth="1"/>
    <col min="251" max="251" width="59.5703125" style="71" customWidth="1"/>
    <col min="252" max="252" width="12.28515625" style="71" customWidth="1"/>
    <col min="253" max="253" width="18.85546875" style="71" customWidth="1"/>
    <col min="254" max="254" width="18" style="71" customWidth="1"/>
    <col min="255" max="255" width="10.42578125" style="71" bestFit="1" customWidth="1"/>
    <col min="256" max="256" width="11.28515625" style="71" customWidth="1"/>
    <col min="257" max="257" width="9.140625" style="71" customWidth="1"/>
    <col min="258" max="258" width="12.140625" style="71" customWidth="1"/>
    <col min="259" max="502" width="9.140625" style="71" customWidth="1"/>
    <col min="503" max="505" width="15.28515625" style="71"/>
    <col min="506" max="506" width="13.42578125" style="71" customWidth="1"/>
    <col min="507" max="507" width="59.5703125" style="71" customWidth="1"/>
    <col min="508" max="508" width="12.28515625" style="71" customWidth="1"/>
    <col min="509" max="509" width="18.85546875" style="71" customWidth="1"/>
    <col min="510" max="510" width="18" style="71" customWidth="1"/>
    <col min="511" max="511" width="10.42578125" style="71" bestFit="1" customWidth="1"/>
    <col min="512" max="512" width="11.28515625" style="71" customWidth="1"/>
    <col min="513" max="513" width="9.140625" style="71" customWidth="1"/>
    <col min="514" max="514" width="12.140625" style="71" customWidth="1"/>
    <col min="515" max="758" width="9.140625" style="71" customWidth="1"/>
    <col min="759" max="761" width="15.28515625" style="71"/>
    <col min="762" max="762" width="13.42578125" style="71" customWidth="1"/>
    <col min="763" max="763" width="59.5703125" style="71" customWidth="1"/>
    <col min="764" max="764" width="12.28515625" style="71" customWidth="1"/>
    <col min="765" max="765" width="18.85546875" style="71" customWidth="1"/>
    <col min="766" max="766" width="18" style="71" customWidth="1"/>
    <col min="767" max="767" width="10.42578125" style="71" bestFit="1" customWidth="1"/>
    <col min="768" max="768" width="11.28515625" style="71" customWidth="1"/>
    <col min="769" max="769" width="9.140625" style="71" customWidth="1"/>
    <col min="770" max="770" width="12.140625" style="71" customWidth="1"/>
    <col min="771" max="1014" width="9.140625" style="71" customWidth="1"/>
    <col min="1015" max="1017" width="15.28515625" style="71"/>
    <col min="1018" max="1018" width="13.42578125" style="71" customWidth="1"/>
    <col min="1019" max="1019" width="59.5703125" style="71" customWidth="1"/>
    <col min="1020" max="1020" width="12.28515625" style="71" customWidth="1"/>
    <col min="1021" max="1021" width="18.85546875" style="71" customWidth="1"/>
    <col min="1022" max="1022" width="18" style="71" customWidth="1"/>
    <col min="1023" max="1023" width="10.42578125" style="71" bestFit="1" customWidth="1"/>
    <col min="1024" max="1024" width="11.28515625" style="71" customWidth="1"/>
    <col min="1025" max="1025" width="9.140625" style="71" customWidth="1"/>
    <col min="1026" max="1026" width="12.140625" style="71" customWidth="1"/>
    <col min="1027" max="1270" width="9.140625" style="71" customWidth="1"/>
    <col min="1271" max="1273" width="15.28515625" style="71"/>
    <col min="1274" max="1274" width="13.42578125" style="71" customWidth="1"/>
    <col min="1275" max="1275" width="59.5703125" style="71" customWidth="1"/>
    <col min="1276" max="1276" width="12.28515625" style="71" customWidth="1"/>
    <col min="1277" max="1277" width="18.85546875" style="71" customWidth="1"/>
    <col min="1278" max="1278" width="18" style="71" customWidth="1"/>
    <col min="1279" max="1279" width="10.42578125" style="71" bestFit="1" customWidth="1"/>
    <col min="1280" max="1280" width="11.28515625" style="71" customWidth="1"/>
    <col min="1281" max="1281" width="9.140625" style="71" customWidth="1"/>
    <col min="1282" max="1282" width="12.140625" style="71" customWidth="1"/>
    <col min="1283" max="1526" width="9.140625" style="71" customWidth="1"/>
    <col min="1527" max="1529" width="15.28515625" style="71"/>
    <col min="1530" max="1530" width="13.42578125" style="71" customWidth="1"/>
    <col min="1531" max="1531" width="59.5703125" style="71" customWidth="1"/>
    <col min="1532" max="1532" width="12.28515625" style="71" customWidth="1"/>
    <col min="1533" max="1533" width="18.85546875" style="71" customWidth="1"/>
    <col min="1534" max="1534" width="18" style="71" customWidth="1"/>
    <col min="1535" max="1535" width="10.42578125" style="71" bestFit="1" customWidth="1"/>
    <col min="1536" max="1536" width="11.28515625" style="71" customWidth="1"/>
    <col min="1537" max="1537" width="9.140625" style="71" customWidth="1"/>
    <col min="1538" max="1538" width="12.140625" style="71" customWidth="1"/>
    <col min="1539" max="1782" width="9.140625" style="71" customWidth="1"/>
    <col min="1783" max="1785" width="15.28515625" style="71"/>
    <col min="1786" max="1786" width="13.42578125" style="71" customWidth="1"/>
    <col min="1787" max="1787" width="59.5703125" style="71" customWidth="1"/>
    <col min="1788" max="1788" width="12.28515625" style="71" customWidth="1"/>
    <col min="1789" max="1789" width="18.85546875" style="71" customWidth="1"/>
    <col min="1790" max="1790" width="18" style="71" customWidth="1"/>
    <col min="1791" max="1791" width="10.42578125" style="71" bestFit="1" customWidth="1"/>
    <col min="1792" max="1792" width="11.28515625" style="71" customWidth="1"/>
    <col min="1793" max="1793" width="9.140625" style="71" customWidth="1"/>
    <col min="1794" max="1794" width="12.140625" style="71" customWidth="1"/>
    <col min="1795" max="2038" width="9.140625" style="71" customWidth="1"/>
    <col min="2039" max="2041" width="15.28515625" style="71"/>
    <col min="2042" max="2042" width="13.42578125" style="71" customWidth="1"/>
    <col min="2043" max="2043" width="59.5703125" style="71" customWidth="1"/>
    <col min="2044" max="2044" width="12.28515625" style="71" customWidth="1"/>
    <col min="2045" max="2045" width="18.85546875" style="71" customWidth="1"/>
    <col min="2046" max="2046" width="18" style="71" customWidth="1"/>
    <col min="2047" max="2047" width="10.42578125" style="71" bestFit="1" customWidth="1"/>
    <col min="2048" max="2048" width="11.28515625" style="71" customWidth="1"/>
    <col min="2049" max="2049" width="9.140625" style="71" customWidth="1"/>
    <col min="2050" max="2050" width="12.140625" style="71" customWidth="1"/>
    <col min="2051" max="2294" width="9.140625" style="71" customWidth="1"/>
    <col min="2295" max="2297" width="15.28515625" style="71"/>
    <col min="2298" max="2298" width="13.42578125" style="71" customWidth="1"/>
    <col min="2299" max="2299" width="59.5703125" style="71" customWidth="1"/>
    <col min="2300" max="2300" width="12.28515625" style="71" customWidth="1"/>
    <col min="2301" max="2301" width="18.85546875" style="71" customWidth="1"/>
    <col min="2302" max="2302" width="18" style="71" customWidth="1"/>
    <col min="2303" max="2303" width="10.42578125" style="71" bestFit="1" customWidth="1"/>
    <col min="2304" max="2304" width="11.28515625" style="71" customWidth="1"/>
    <col min="2305" max="2305" width="9.140625" style="71" customWidth="1"/>
    <col min="2306" max="2306" width="12.140625" style="71" customWidth="1"/>
    <col min="2307" max="2550" width="9.140625" style="71" customWidth="1"/>
    <col min="2551" max="2553" width="15.28515625" style="71"/>
    <col min="2554" max="2554" width="13.42578125" style="71" customWidth="1"/>
    <col min="2555" max="2555" width="59.5703125" style="71" customWidth="1"/>
    <col min="2556" max="2556" width="12.28515625" style="71" customWidth="1"/>
    <col min="2557" max="2557" width="18.85546875" style="71" customWidth="1"/>
    <col min="2558" max="2558" width="18" style="71" customWidth="1"/>
    <col min="2559" max="2559" width="10.42578125" style="71" bestFit="1" customWidth="1"/>
    <col min="2560" max="2560" width="11.28515625" style="71" customWidth="1"/>
    <col min="2561" max="2561" width="9.140625" style="71" customWidth="1"/>
    <col min="2562" max="2562" width="12.140625" style="71" customWidth="1"/>
    <col min="2563" max="2806" width="9.140625" style="71" customWidth="1"/>
    <col min="2807" max="2809" width="15.28515625" style="71"/>
    <col min="2810" max="2810" width="13.42578125" style="71" customWidth="1"/>
    <col min="2811" max="2811" width="59.5703125" style="71" customWidth="1"/>
    <col min="2812" max="2812" width="12.28515625" style="71" customWidth="1"/>
    <col min="2813" max="2813" width="18.85546875" style="71" customWidth="1"/>
    <col min="2814" max="2814" width="18" style="71" customWidth="1"/>
    <col min="2815" max="2815" width="10.42578125" style="71" bestFit="1" customWidth="1"/>
    <col min="2816" max="2816" width="11.28515625" style="71" customWidth="1"/>
    <col min="2817" max="2817" width="9.140625" style="71" customWidth="1"/>
    <col min="2818" max="2818" width="12.140625" style="71" customWidth="1"/>
    <col min="2819" max="3062" width="9.140625" style="71" customWidth="1"/>
    <col min="3063" max="3065" width="15.28515625" style="71"/>
    <col min="3066" max="3066" width="13.42578125" style="71" customWidth="1"/>
    <col min="3067" max="3067" width="59.5703125" style="71" customWidth="1"/>
    <col min="3068" max="3068" width="12.28515625" style="71" customWidth="1"/>
    <col min="3069" max="3069" width="18.85546875" style="71" customWidth="1"/>
    <col min="3070" max="3070" width="18" style="71" customWidth="1"/>
    <col min="3071" max="3071" width="10.42578125" style="71" bestFit="1" customWidth="1"/>
    <col min="3072" max="3072" width="11.28515625" style="71" customWidth="1"/>
    <col min="3073" max="3073" width="9.140625" style="71" customWidth="1"/>
    <col min="3074" max="3074" width="12.140625" style="71" customWidth="1"/>
    <col min="3075" max="3318" width="9.140625" style="71" customWidth="1"/>
    <col min="3319" max="3321" width="15.28515625" style="71"/>
    <col min="3322" max="3322" width="13.42578125" style="71" customWidth="1"/>
    <col min="3323" max="3323" width="59.5703125" style="71" customWidth="1"/>
    <col min="3324" max="3324" width="12.28515625" style="71" customWidth="1"/>
    <col min="3325" max="3325" width="18.85546875" style="71" customWidth="1"/>
    <col min="3326" max="3326" width="18" style="71" customWidth="1"/>
    <col min="3327" max="3327" width="10.42578125" style="71" bestFit="1" customWidth="1"/>
    <col min="3328" max="3328" width="11.28515625" style="71" customWidth="1"/>
    <col min="3329" max="3329" width="9.140625" style="71" customWidth="1"/>
    <col min="3330" max="3330" width="12.140625" style="71" customWidth="1"/>
    <col min="3331" max="3574" width="9.140625" style="71" customWidth="1"/>
    <col min="3575" max="3577" width="15.28515625" style="71"/>
    <col min="3578" max="3578" width="13.42578125" style="71" customWidth="1"/>
    <col min="3579" max="3579" width="59.5703125" style="71" customWidth="1"/>
    <col min="3580" max="3580" width="12.28515625" style="71" customWidth="1"/>
    <col min="3581" max="3581" width="18.85546875" style="71" customWidth="1"/>
    <col min="3582" max="3582" width="18" style="71" customWidth="1"/>
    <col min="3583" max="3583" width="10.42578125" style="71" bestFit="1" customWidth="1"/>
    <col min="3584" max="3584" width="11.28515625" style="71" customWidth="1"/>
    <col min="3585" max="3585" width="9.140625" style="71" customWidth="1"/>
    <col min="3586" max="3586" width="12.140625" style="71" customWidth="1"/>
    <col min="3587" max="3830" width="9.140625" style="71" customWidth="1"/>
    <col min="3831" max="3833" width="15.28515625" style="71"/>
    <col min="3834" max="3834" width="13.42578125" style="71" customWidth="1"/>
    <col min="3835" max="3835" width="59.5703125" style="71" customWidth="1"/>
    <col min="3836" max="3836" width="12.28515625" style="71" customWidth="1"/>
    <col min="3837" max="3837" width="18.85546875" style="71" customWidth="1"/>
    <col min="3838" max="3838" width="18" style="71" customWidth="1"/>
    <col min="3839" max="3839" width="10.42578125" style="71" bestFit="1" customWidth="1"/>
    <col min="3840" max="3840" width="11.28515625" style="71" customWidth="1"/>
    <col min="3841" max="3841" width="9.140625" style="71" customWidth="1"/>
    <col min="3842" max="3842" width="12.140625" style="71" customWidth="1"/>
    <col min="3843" max="4086" width="9.140625" style="71" customWidth="1"/>
    <col min="4087" max="4089" width="15.28515625" style="71"/>
    <col min="4090" max="4090" width="13.42578125" style="71" customWidth="1"/>
    <col min="4091" max="4091" width="59.5703125" style="71" customWidth="1"/>
    <col min="4092" max="4092" width="12.28515625" style="71" customWidth="1"/>
    <col min="4093" max="4093" width="18.85546875" style="71" customWidth="1"/>
    <col min="4094" max="4094" width="18" style="71" customWidth="1"/>
    <col min="4095" max="4095" width="10.42578125" style="71" bestFit="1" customWidth="1"/>
    <col min="4096" max="4096" width="11.28515625" style="71" customWidth="1"/>
    <col min="4097" max="4097" width="9.140625" style="71" customWidth="1"/>
    <col min="4098" max="4098" width="12.140625" style="71" customWidth="1"/>
    <col min="4099" max="4342" width="9.140625" style="71" customWidth="1"/>
    <col min="4343" max="4345" width="15.28515625" style="71"/>
    <col min="4346" max="4346" width="13.42578125" style="71" customWidth="1"/>
    <col min="4347" max="4347" width="59.5703125" style="71" customWidth="1"/>
    <col min="4348" max="4348" width="12.28515625" style="71" customWidth="1"/>
    <col min="4349" max="4349" width="18.85546875" style="71" customWidth="1"/>
    <col min="4350" max="4350" width="18" style="71" customWidth="1"/>
    <col min="4351" max="4351" width="10.42578125" style="71" bestFit="1" customWidth="1"/>
    <col min="4352" max="4352" width="11.28515625" style="71" customWidth="1"/>
    <col min="4353" max="4353" width="9.140625" style="71" customWidth="1"/>
    <col min="4354" max="4354" width="12.140625" style="71" customWidth="1"/>
    <col min="4355" max="4598" width="9.140625" style="71" customWidth="1"/>
    <col min="4599" max="4601" width="15.28515625" style="71"/>
    <col min="4602" max="4602" width="13.42578125" style="71" customWidth="1"/>
    <col min="4603" max="4603" width="59.5703125" style="71" customWidth="1"/>
    <col min="4604" max="4604" width="12.28515625" style="71" customWidth="1"/>
    <col min="4605" max="4605" width="18.85546875" style="71" customWidth="1"/>
    <col min="4606" max="4606" width="18" style="71" customWidth="1"/>
    <col min="4607" max="4607" width="10.42578125" style="71" bestFit="1" customWidth="1"/>
    <col min="4608" max="4608" width="11.28515625" style="71" customWidth="1"/>
    <col min="4609" max="4609" width="9.140625" style="71" customWidth="1"/>
    <col min="4610" max="4610" width="12.140625" style="71" customWidth="1"/>
    <col min="4611" max="4854" width="9.140625" style="71" customWidth="1"/>
    <col min="4855" max="4857" width="15.28515625" style="71"/>
    <col min="4858" max="4858" width="13.42578125" style="71" customWidth="1"/>
    <col min="4859" max="4859" width="59.5703125" style="71" customWidth="1"/>
    <col min="4860" max="4860" width="12.28515625" style="71" customWidth="1"/>
    <col min="4861" max="4861" width="18.85546875" style="71" customWidth="1"/>
    <col min="4862" max="4862" width="18" style="71" customWidth="1"/>
    <col min="4863" max="4863" width="10.42578125" style="71" bestFit="1" customWidth="1"/>
    <col min="4864" max="4864" width="11.28515625" style="71" customWidth="1"/>
    <col min="4865" max="4865" width="9.140625" style="71" customWidth="1"/>
    <col min="4866" max="4866" width="12.140625" style="71" customWidth="1"/>
    <col min="4867" max="5110" width="9.140625" style="71" customWidth="1"/>
    <col min="5111" max="5113" width="15.28515625" style="71"/>
    <col min="5114" max="5114" width="13.42578125" style="71" customWidth="1"/>
    <col min="5115" max="5115" width="59.5703125" style="71" customWidth="1"/>
    <col min="5116" max="5116" width="12.28515625" style="71" customWidth="1"/>
    <col min="5117" max="5117" width="18.85546875" style="71" customWidth="1"/>
    <col min="5118" max="5118" width="18" style="71" customWidth="1"/>
    <col min="5119" max="5119" width="10.42578125" style="71" bestFit="1" customWidth="1"/>
    <col min="5120" max="5120" width="11.28515625" style="71" customWidth="1"/>
    <col min="5121" max="5121" width="9.140625" style="71" customWidth="1"/>
    <col min="5122" max="5122" width="12.140625" style="71" customWidth="1"/>
    <col min="5123" max="5366" width="9.140625" style="71" customWidth="1"/>
    <col min="5367" max="5369" width="15.28515625" style="71"/>
    <col min="5370" max="5370" width="13.42578125" style="71" customWidth="1"/>
    <col min="5371" max="5371" width="59.5703125" style="71" customWidth="1"/>
    <col min="5372" max="5372" width="12.28515625" style="71" customWidth="1"/>
    <col min="5373" max="5373" width="18.85546875" style="71" customWidth="1"/>
    <col min="5374" max="5374" width="18" style="71" customWidth="1"/>
    <col min="5375" max="5375" width="10.42578125" style="71" bestFit="1" customWidth="1"/>
    <col min="5376" max="5376" width="11.28515625" style="71" customWidth="1"/>
    <col min="5377" max="5377" width="9.140625" style="71" customWidth="1"/>
    <col min="5378" max="5378" width="12.140625" style="71" customWidth="1"/>
    <col min="5379" max="5622" width="9.140625" style="71" customWidth="1"/>
    <col min="5623" max="5625" width="15.28515625" style="71"/>
    <col min="5626" max="5626" width="13.42578125" style="71" customWidth="1"/>
    <col min="5627" max="5627" width="59.5703125" style="71" customWidth="1"/>
    <col min="5628" max="5628" width="12.28515625" style="71" customWidth="1"/>
    <col min="5629" max="5629" width="18.85546875" style="71" customWidth="1"/>
    <col min="5630" max="5630" width="18" style="71" customWidth="1"/>
    <col min="5631" max="5631" width="10.42578125" style="71" bestFit="1" customWidth="1"/>
    <col min="5632" max="5632" width="11.28515625" style="71" customWidth="1"/>
    <col min="5633" max="5633" width="9.140625" style="71" customWidth="1"/>
    <col min="5634" max="5634" width="12.140625" style="71" customWidth="1"/>
    <col min="5635" max="5878" width="9.140625" style="71" customWidth="1"/>
    <col min="5879" max="5881" width="15.28515625" style="71"/>
    <col min="5882" max="5882" width="13.42578125" style="71" customWidth="1"/>
    <col min="5883" max="5883" width="59.5703125" style="71" customWidth="1"/>
    <col min="5884" max="5884" width="12.28515625" style="71" customWidth="1"/>
    <col min="5885" max="5885" width="18.85546875" style="71" customWidth="1"/>
    <col min="5886" max="5886" width="18" style="71" customWidth="1"/>
    <col min="5887" max="5887" width="10.42578125" style="71" bestFit="1" customWidth="1"/>
    <col min="5888" max="5888" width="11.28515625" style="71" customWidth="1"/>
    <col min="5889" max="5889" width="9.140625" style="71" customWidth="1"/>
    <col min="5890" max="5890" width="12.140625" style="71" customWidth="1"/>
    <col min="5891" max="6134" width="9.140625" style="71" customWidth="1"/>
    <col min="6135" max="6137" width="15.28515625" style="71"/>
    <col min="6138" max="6138" width="13.42578125" style="71" customWidth="1"/>
    <col min="6139" max="6139" width="59.5703125" style="71" customWidth="1"/>
    <col min="6140" max="6140" width="12.28515625" style="71" customWidth="1"/>
    <col min="6141" max="6141" width="18.85546875" style="71" customWidth="1"/>
    <col min="6142" max="6142" width="18" style="71" customWidth="1"/>
    <col min="6143" max="6143" width="10.42578125" style="71" bestFit="1" customWidth="1"/>
    <col min="6144" max="6144" width="11.28515625" style="71" customWidth="1"/>
    <col min="6145" max="6145" width="9.140625" style="71" customWidth="1"/>
    <col min="6146" max="6146" width="12.140625" style="71" customWidth="1"/>
    <col min="6147" max="6390" width="9.140625" style="71" customWidth="1"/>
    <col min="6391" max="6393" width="15.28515625" style="71"/>
    <col min="6394" max="6394" width="13.42578125" style="71" customWidth="1"/>
    <col min="6395" max="6395" width="59.5703125" style="71" customWidth="1"/>
    <col min="6396" max="6396" width="12.28515625" style="71" customWidth="1"/>
    <col min="6397" max="6397" width="18.85546875" style="71" customWidth="1"/>
    <col min="6398" max="6398" width="18" style="71" customWidth="1"/>
    <col min="6399" max="6399" width="10.42578125" style="71" bestFit="1" customWidth="1"/>
    <col min="6400" max="6400" width="11.28515625" style="71" customWidth="1"/>
    <col min="6401" max="6401" width="9.140625" style="71" customWidth="1"/>
    <col min="6402" max="6402" width="12.140625" style="71" customWidth="1"/>
    <col min="6403" max="6646" width="9.140625" style="71" customWidth="1"/>
    <col min="6647" max="6649" width="15.28515625" style="71"/>
    <col min="6650" max="6650" width="13.42578125" style="71" customWidth="1"/>
    <col min="6651" max="6651" width="59.5703125" style="71" customWidth="1"/>
    <col min="6652" max="6652" width="12.28515625" style="71" customWidth="1"/>
    <col min="6653" max="6653" width="18.85546875" style="71" customWidth="1"/>
    <col min="6654" max="6654" width="18" style="71" customWidth="1"/>
    <col min="6655" max="6655" width="10.42578125" style="71" bestFit="1" customWidth="1"/>
    <col min="6656" max="6656" width="11.28515625" style="71" customWidth="1"/>
    <col min="6657" max="6657" width="9.140625" style="71" customWidth="1"/>
    <col min="6658" max="6658" width="12.140625" style="71" customWidth="1"/>
    <col min="6659" max="6902" width="9.140625" style="71" customWidth="1"/>
    <col min="6903" max="6905" width="15.28515625" style="71"/>
    <col min="6906" max="6906" width="13.42578125" style="71" customWidth="1"/>
    <col min="6907" max="6907" width="59.5703125" style="71" customWidth="1"/>
    <col min="6908" max="6908" width="12.28515625" style="71" customWidth="1"/>
    <col min="6909" max="6909" width="18.85546875" style="71" customWidth="1"/>
    <col min="6910" max="6910" width="18" style="71" customWidth="1"/>
    <col min="6911" max="6911" width="10.42578125" style="71" bestFit="1" customWidth="1"/>
    <col min="6912" max="6912" width="11.28515625" style="71" customWidth="1"/>
    <col min="6913" max="6913" width="9.140625" style="71" customWidth="1"/>
    <col min="6914" max="6914" width="12.140625" style="71" customWidth="1"/>
    <col min="6915" max="7158" width="9.140625" style="71" customWidth="1"/>
    <col min="7159" max="7161" width="15.28515625" style="71"/>
    <col min="7162" max="7162" width="13.42578125" style="71" customWidth="1"/>
    <col min="7163" max="7163" width="59.5703125" style="71" customWidth="1"/>
    <col min="7164" max="7164" width="12.28515625" style="71" customWidth="1"/>
    <col min="7165" max="7165" width="18.85546875" style="71" customWidth="1"/>
    <col min="7166" max="7166" width="18" style="71" customWidth="1"/>
    <col min="7167" max="7167" width="10.42578125" style="71" bestFit="1" customWidth="1"/>
    <col min="7168" max="7168" width="11.28515625" style="71" customWidth="1"/>
    <col min="7169" max="7169" width="9.140625" style="71" customWidth="1"/>
    <col min="7170" max="7170" width="12.140625" style="71" customWidth="1"/>
    <col min="7171" max="7414" width="9.140625" style="71" customWidth="1"/>
    <col min="7415" max="7417" width="15.28515625" style="71"/>
    <col min="7418" max="7418" width="13.42578125" style="71" customWidth="1"/>
    <col min="7419" max="7419" width="59.5703125" style="71" customWidth="1"/>
    <col min="7420" max="7420" width="12.28515625" style="71" customWidth="1"/>
    <col min="7421" max="7421" width="18.85546875" style="71" customWidth="1"/>
    <col min="7422" max="7422" width="18" style="71" customWidth="1"/>
    <col min="7423" max="7423" width="10.42578125" style="71" bestFit="1" customWidth="1"/>
    <col min="7424" max="7424" width="11.28515625" style="71" customWidth="1"/>
    <col min="7425" max="7425" width="9.140625" style="71" customWidth="1"/>
    <col min="7426" max="7426" width="12.140625" style="71" customWidth="1"/>
    <col min="7427" max="7670" width="9.140625" style="71" customWidth="1"/>
    <col min="7671" max="7673" width="15.28515625" style="71"/>
    <col min="7674" max="7674" width="13.42578125" style="71" customWidth="1"/>
    <col min="7675" max="7675" width="59.5703125" style="71" customWidth="1"/>
    <col min="7676" max="7676" width="12.28515625" style="71" customWidth="1"/>
    <col min="7677" max="7677" width="18.85546875" style="71" customWidth="1"/>
    <col min="7678" max="7678" width="18" style="71" customWidth="1"/>
    <col min="7679" max="7679" width="10.42578125" style="71" bestFit="1" customWidth="1"/>
    <col min="7680" max="7680" width="11.28515625" style="71" customWidth="1"/>
    <col min="7681" max="7681" width="9.140625" style="71" customWidth="1"/>
    <col min="7682" max="7682" width="12.140625" style="71" customWidth="1"/>
    <col min="7683" max="7926" width="9.140625" style="71" customWidth="1"/>
    <col min="7927" max="7929" width="15.28515625" style="71"/>
    <col min="7930" max="7930" width="13.42578125" style="71" customWidth="1"/>
    <col min="7931" max="7931" width="59.5703125" style="71" customWidth="1"/>
    <col min="7932" max="7932" width="12.28515625" style="71" customWidth="1"/>
    <col min="7933" max="7933" width="18.85546875" style="71" customWidth="1"/>
    <col min="7934" max="7934" width="18" style="71" customWidth="1"/>
    <col min="7935" max="7935" width="10.42578125" style="71" bestFit="1" customWidth="1"/>
    <col min="7936" max="7936" width="11.28515625" style="71" customWidth="1"/>
    <col min="7937" max="7937" width="9.140625" style="71" customWidth="1"/>
    <col min="7938" max="7938" width="12.140625" style="71" customWidth="1"/>
    <col min="7939" max="8182" width="9.140625" style="71" customWidth="1"/>
    <col min="8183" max="8185" width="15.28515625" style="71"/>
    <col min="8186" max="8186" width="13.42578125" style="71" customWidth="1"/>
    <col min="8187" max="8187" width="59.5703125" style="71" customWidth="1"/>
    <col min="8188" max="8188" width="12.28515625" style="71" customWidth="1"/>
    <col min="8189" max="8189" width="18.85546875" style="71" customWidth="1"/>
    <col min="8190" max="8190" width="18" style="71" customWidth="1"/>
    <col min="8191" max="8191" width="10.42578125" style="71" bestFit="1" customWidth="1"/>
    <col min="8192" max="8192" width="11.28515625" style="71" customWidth="1"/>
    <col min="8193" max="8193" width="9.140625" style="71" customWidth="1"/>
    <col min="8194" max="8194" width="12.140625" style="71" customWidth="1"/>
    <col min="8195" max="8438" width="9.140625" style="71" customWidth="1"/>
    <col min="8439" max="8441" width="15.28515625" style="71"/>
    <col min="8442" max="8442" width="13.42578125" style="71" customWidth="1"/>
    <col min="8443" max="8443" width="59.5703125" style="71" customWidth="1"/>
    <col min="8444" max="8444" width="12.28515625" style="71" customWidth="1"/>
    <col min="8445" max="8445" width="18.85546875" style="71" customWidth="1"/>
    <col min="8446" max="8446" width="18" style="71" customWidth="1"/>
    <col min="8447" max="8447" width="10.42578125" style="71" bestFit="1" customWidth="1"/>
    <col min="8448" max="8448" width="11.28515625" style="71" customWidth="1"/>
    <col min="8449" max="8449" width="9.140625" style="71" customWidth="1"/>
    <col min="8450" max="8450" width="12.140625" style="71" customWidth="1"/>
    <col min="8451" max="8694" width="9.140625" style="71" customWidth="1"/>
    <col min="8695" max="8697" width="15.28515625" style="71"/>
    <col min="8698" max="8698" width="13.42578125" style="71" customWidth="1"/>
    <col min="8699" max="8699" width="59.5703125" style="71" customWidth="1"/>
    <col min="8700" max="8700" width="12.28515625" style="71" customWidth="1"/>
    <col min="8701" max="8701" width="18.85546875" style="71" customWidth="1"/>
    <col min="8702" max="8702" width="18" style="71" customWidth="1"/>
    <col min="8703" max="8703" width="10.42578125" style="71" bestFit="1" customWidth="1"/>
    <col min="8704" max="8704" width="11.28515625" style="71" customWidth="1"/>
    <col min="8705" max="8705" width="9.140625" style="71" customWidth="1"/>
    <col min="8706" max="8706" width="12.140625" style="71" customWidth="1"/>
    <col min="8707" max="8950" width="9.140625" style="71" customWidth="1"/>
    <col min="8951" max="8953" width="15.28515625" style="71"/>
    <col min="8954" max="8954" width="13.42578125" style="71" customWidth="1"/>
    <col min="8955" max="8955" width="59.5703125" style="71" customWidth="1"/>
    <col min="8956" max="8956" width="12.28515625" style="71" customWidth="1"/>
    <col min="8957" max="8957" width="18.85546875" style="71" customWidth="1"/>
    <col min="8958" max="8958" width="18" style="71" customWidth="1"/>
    <col min="8959" max="8959" width="10.42578125" style="71" bestFit="1" customWidth="1"/>
    <col min="8960" max="8960" width="11.28515625" style="71" customWidth="1"/>
    <col min="8961" max="8961" width="9.140625" style="71" customWidth="1"/>
    <col min="8962" max="8962" width="12.140625" style="71" customWidth="1"/>
    <col min="8963" max="9206" width="9.140625" style="71" customWidth="1"/>
    <col min="9207" max="9209" width="15.28515625" style="71"/>
    <col min="9210" max="9210" width="13.42578125" style="71" customWidth="1"/>
    <col min="9211" max="9211" width="59.5703125" style="71" customWidth="1"/>
    <col min="9212" max="9212" width="12.28515625" style="71" customWidth="1"/>
    <col min="9213" max="9213" width="18.85546875" style="71" customWidth="1"/>
    <col min="9214" max="9214" width="18" style="71" customWidth="1"/>
    <col min="9215" max="9215" width="10.42578125" style="71" bestFit="1" customWidth="1"/>
    <col min="9216" max="9216" width="11.28515625" style="71" customWidth="1"/>
    <col min="9217" max="9217" width="9.140625" style="71" customWidth="1"/>
    <col min="9218" max="9218" width="12.140625" style="71" customWidth="1"/>
    <col min="9219" max="9462" width="9.140625" style="71" customWidth="1"/>
    <col min="9463" max="9465" width="15.28515625" style="71"/>
    <col min="9466" max="9466" width="13.42578125" style="71" customWidth="1"/>
    <col min="9467" max="9467" width="59.5703125" style="71" customWidth="1"/>
    <col min="9468" max="9468" width="12.28515625" style="71" customWidth="1"/>
    <col min="9469" max="9469" width="18.85546875" style="71" customWidth="1"/>
    <col min="9470" max="9470" width="18" style="71" customWidth="1"/>
    <col min="9471" max="9471" width="10.42578125" style="71" bestFit="1" customWidth="1"/>
    <col min="9472" max="9472" width="11.28515625" style="71" customWidth="1"/>
    <col min="9473" max="9473" width="9.140625" style="71" customWidth="1"/>
    <col min="9474" max="9474" width="12.140625" style="71" customWidth="1"/>
    <col min="9475" max="9718" width="9.140625" style="71" customWidth="1"/>
    <col min="9719" max="9721" width="15.28515625" style="71"/>
    <col min="9722" max="9722" width="13.42578125" style="71" customWidth="1"/>
    <col min="9723" max="9723" width="59.5703125" style="71" customWidth="1"/>
    <col min="9724" max="9724" width="12.28515625" style="71" customWidth="1"/>
    <col min="9725" max="9725" width="18.85546875" style="71" customWidth="1"/>
    <col min="9726" max="9726" width="18" style="71" customWidth="1"/>
    <col min="9727" max="9727" width="10.42578125" style="71" bestFit="1" customWidth="1"/>
    <col min="9728" max="9728" width="11.28515625" style="71" customWidth="1"/>
    <col min="9729" max="9729" width="9.140625" style="71" customWidth="1"/>
    <col min="9730" max="9730" width="12.140625" style="71" customWidth="1"/>
    <col min="9731" max="9974" width="9.140625" style="71" customWidth="1"/>
    <col min="9975" max="9977" width="15.28515625" style="71"/>
    <col min="9978" max="9978" width="13.42578125" style="71" customWidth="1"/>
    <col min="9979" max="9979" width="59.5703125" style="71" customWidth="1"/>
    <col min="9980" max="9980" width="12.28515625" style="71" customWidth="1"/>
    <col min="9981" max="9981" width="18.85546875" style="71" customWidth="1"/>
    <col min="9982" max="9982" width="18" style="71" customWidth="1"/>
    <col min="9983" max="9983" width="10.42578125" style="71" bestFit="1" customWidth="1"/>
    <col min="9984" max="9984" width="11.28515625" style="71" customWidth="1"/>
    <col min="9985" max="9985" width="9.140625" style="71" customWidth="1"/>
    <col min="9986" max="9986" width="12.140625" style="71" customWidth="1"/>
    <col min="9987" max="10230" width="9.140625" style="71" customWidth="1"/>
    <col min="10231" max="10233" width="15.28515625" style="71"/>
    <col min="10234" max="10234" width="13.42578125" style="71" customWidth="1"/>
    <col min="10235" max="10235" width="59.5703125" style="71" customWidth="1"/>
    <col min="10236" max="10236" width="12.28515625" style="71" customWidth="1"/>
    <col min="10237" max="10237" width="18.85546875" style="71" customWidth="1"/>
    <col min="10238" max="10238" width="18" style="71" customWidth="1"/>
    <col min="10239" max="10239" width="10.42578125" style="71" bestFit="1" customWidth="1"/>
    <col min="10240" max="10240" width="11.28515625" style="71" customWidth="1"/>
    <col min="10241" max="10241" width="9.140625" style="71" customWidth="1"/>
    <col min="10242" max="10242" width="12.140625" style="71" customWidth="1"/>
    <col min="10243" max="10486" width="9.140625" style="71" customWidth="1"/>
    <col min="10487" max="10489" width="15.28515625" style="71"/>
    <col min="10490" max="10490" width="13.42578125" style="71" customWidth="1"/>
    <col min="10491" max="10491" width="59.5703125" style="71" customWidth="1"/>
    <col min="10492" max="10492" width="12.28515625" style="71" customWidth="1"/>
    <col min="10493" max="10493" width="18.85546875" style="71" customWidth="1"/>
    <col min="10494" max="10494" width="18" style="71" customWidth="1"/>
    <col min="10495" max="10495" width="10.42578125" style="71" bestFit="1" customWidth="1"/>
    <col min="10496" max="10496" width="11.28515625" style="71" customWidth="1"/>
    <col min="10497" max="10497" width="9.140625" style="71" customWidth="1"/>
    <col min="10498" max="10498" width="12.140625" style="71" customWidth="1"/>
    <col min="10499" max="10742" width="9.140625" style="71" customWidth="1"/>
    <col min="10743" max="10745" width="15.28515625" style="71"/>
    <col min="10746" max="10746" width="13.42578125" style="71" customWidth="1"/>
    <col min="10747" max="10747" width="59.5703125" style="71" customWidth="1"/>
    <col min="10748" max="10748" width="12.28515625" style="71" customWidth="1"/>
    <col min="10749" max="10749" width="18.85546875" style="71" customWidth="1"/>
    <col min="10750" max="10750" width="18" style="71" customWidth="1"/>
    <col min="10751" max="10751" width="10.42578125" style="71" bestFit="1" customWidth="1"/>
    <col min="10752" max="10752" width="11.28515625" style="71" customWidth="1"/>
    <col min="10753" max="10753" width="9.140625" style="71" customWidth="1"/>
    <col min="10754" max="10754" width="12.140625" style="71" customWidth="1"/>
    <col min="10755" max="10998" width="9.140625" style="71" customWidth="1"/>
    <col min="10999" max="11001" width="15.28515625" style="71"/>
    <col min="11002" max="11002" width="13.42578125" style="71" customWidth="1"/>
    <col min="11003" max="11003" width="59.5703125" style="71" customWidth="1"/>
    <col min="11004" max="11004" width="12.28515625" style="71" customWidth="1"/>
    <col min="11005" max="11005" width="18.85546875" style="71" customWidth="1"/>
    <col min="11006" max="11006" width="18" style="71" customWidth="1"/>
    <col min="11007" max="11007" width="10.42578125" style="71" bestFit="1" customWidth="1"/>
    <col min="11008" max="11008" width="11.28515625" style="71" customWidth="1"/>
    <col min="11009" max="11009" width="9.140625" style="71" customWidth="1"/>
    <col min="11010" max="11010" width="12.140625" style="71" customWidth="1"/>
    <col min="11011" max="11254" width="9.140625" style="71" customWidth="1"/>
    <col min="11255" max="11257" width="15.28515625" style="71"/>
    <col min="11258" max="11258" width="13.42578125" style="71" customWidth="1"/>
    <col min="11259" max="11259" width="59.5703125" style="71" customWidth="1"/>
    <col min="11260" max="11260" width="12.28515625" style="71" customWidth="1"/>
    <col min="11261" max="11261" width="18.85546875" style="71" customWidth="1"/>
    <col min="11262" max="11262" width="18" style="71" customWidth="1"/>
    <col min="11263" max="11263" width="10.42578125" style="71" bestFit="1" customWidth="1"/>
    <col min="11264" max="11264" width="11.28515625" style="71" customWidth="1"/>
    <col min="11265" max="11265" width="9.140625" style="71" customWidth="1"/>
    <col min="11266" max="11266" width="12.140625" style="71" customWidth="1"/>
    <col min="11267" max="11510" width="9.140625" style="71" customWidth="1"/>
    <col min="11511" max="11513" width="15.28515625" style="71"/>
    <col min="11514" max="11514" width="13.42578125" style="71" customWidth="1"/>
    <col min="11515" max="11515" width="59.5703125" style="71" customWidth="1"/>
    <col min="11516" max="11516" width="12.28515625" style="71" customWidth="1"/>
    <col min="11517" max="11517" width="18.85546875" style="71" customWidth="1"/>
    <col min="11518" max="11518" width="18" style="71" customWidth="1"/>
    <col min="11519" max="11519" width="10.42578125" style="71" bestFit="1" customWidth="1"/>
    <col min="11520" max="11520" width="11.28515625" style="71" customWidth="1"/>
    <col min="11521" max="11521" width="9.140625" style="71" customWidth="1"/>
    <col min="11522" max="11522" width="12.140625" style="71" customWidth="1"/>
    <col min="11523" max="11766" width="9.140625" style="71" customWidth="1"/>
    <col min="11767" max="11769" width="15.28515625" style="71"/>
    <col min="11770" max="11770" width="13.42578125" style="71" customWidth="1"/>
    <col min="11771" max="11771" width="59.5703125" style="71" customWidth="1"/>
    <col min="11772" max="11772" width="12.28515625" style="71" customWidth="1"/>
    <col min="11773" max="11773" width="18.85546875" style="71" customWidth="1"/>
    <col min="11774" max="11774" width="18" style="71" customWidth="1"/>
    <col min="11775" max="11775" width="10.42578125" style="71" bestFit="1" customWidth="1"/>
    <col min="11776" max="11776" width="11.28515625" style="71" customWidth="1"/>
    <col min="11777" max="11777" width="9.140625" style="71" customWidth="1"/>
    <col min="11778" max="11778" width="12.140625" style="71" customWidth="1"/>
    <col min="11779" max="12022" width="9.140625" style="71" customWidth="1"/>
    <col min="12023" max="12025" width="15.28515625" style="71"/>
    <col min="12026" max="12026" width="13.42578125" style="71" customWidth="1"/>
    <col min="12027" max="12027" width="59.5703125" style="71" customWidth="1"/>
    <col min="12028" max="12028" width="12.28515625" style="71" customWidth="1"/>
    <col min="12029" max="12029" width="18.85546875" style="71" customWidth="1"/>
    <col min="12030" max="12030" width="18" style="71" customWidth="1"/>
    <col min="12031" max="12031" width="10.42578125" style="71" bestFit="1" customWidth="1"/>
    <col min="12032" max="12032" width="11.28515625" style="71" customWidth="1"/>
    <col min="12033" max="12033" width="9.140625" style="71" customWidth="1"/>
    <col min="12034" max="12034" width="12.140625" style="71" customWidth="1"/>
    <col min="12035" max="12278" width="9.140625" style="71" customWidth="1"/>
    <col min="12279" max="12281" width="15.28515625" style="71"/>
    <col min="12282" max="12282" width="13.42578125" style="71" customWidth="1"/>
    <col min="12283" max="12283" width="59.5703125" style="71" customWidth="1"/>
    <col min="12284" max="12284" width="12.28515625" style="71" customWidth="1"/>
    <col min="12285" max="12285" width="18.85546875" style="71" customWidth="1"/>
    <col min="12286" max="12286" width="18" style="71" customWidth="1"/>
    <col min="12287" max="12287" width="10.42578125" style="71" bestFit="1" customWidth="1"/>
    <col min="12288" max="12288" width="11.28515625" style="71" customWidth="1"/>
    <col min="12289" max="12289" width="9.140625" style="71" customWidth="1"/>
    <col min="12290" max="12290" width="12.140625" style="71" customWidth="1"/>
    <col min="12291" max="12534" width="9.140625" style="71" customWidth="1"/>
    <col min="12535" max="12537" width="15.28515625" style="71"/>
    <col min="12538" max="12538" width="13.42578125" style="71" customWidth="1"/>
    <col min="12539" max="12539" width="59.5703125" style="71" customWidth="1"/>
    <col min="12540" max="12540" width="12.28515625" style="71" customWidth="1"/>
    <col min="12541" max="12541" width="18.85546875" style="71" customWidth="1"/>
    <col min="12542" max="12542" width="18" style="71" customWidth="1"/>
    <col min="12543" max="12543" width="10.42578125" style="71" bestFit="1" customWidth="1"/>
    <col min="12544" max="12544" width="11.28515625" style="71" customWidth="1"/>
    <col min="12545" max="12545" width="9.140625" style="71" customWidth="1"/>
    <col min="12546" max="12546" width="12.140625" style="71" customWidth="1"/>
    <col min="12547" max="12790" width="9.140625" style="71" customWidth="1"/>
    <col min="12791" max="12793" width="15.28515625" style="71"/>
    <col min="12794" max="12794" width="13.42578125" style="71" customWidth="1"/>
    <col min="12795" max="12795" width="59.5703125" style="71" customWidth="1"/>
    <col min="12796" max="12796" width="12.28515625" style="71" customWidth="1"/>
    <col min="12797" max="12797" width="18.85546875" style="71" customWidth="1"/>
    <col min="12798" max="12798" width="18" style="71" customWidth="1"/>
    <col min="12799" max="12799" width="10.42578125" style="71" bestFit="1" customWidth="1"/>
    <col min="12800" max="12800" width="11.28515625" style="71" customWidth="1"/>
    <col min="12801" max="12801" width="9.140625" style="71" customWidth="1"/>
    <col min="12802" max="12802" width="12.140625" style="71" customWidth="1"/>
    <col min="12803" max="13046" width="9.140625" style="71" customWidth="1"/>
    <col min="13047" max="13049" width="15.28515625" style="71"/>
    <col min="13050" max="13050" width="13.42578125" style="71" customWidth="1"/>
    <col min="13051" max="13051" width="59.5703125" style="71" customWidth="1"/>
    <col min="13052" max="13052" width="12.28515625" style="71" customWidth="1"/>
    <col min="13053" max="13053" width="18.85546875" style="71" customWidth="1"/>
    <col min="13054" max="13054" width="18" style="71" customWidth="1"/>
    <col min="13055" max="13055" width="10.42578125" style="71" bestFit="1" customWidth="1"/>
    <col min="13056" max="13056" width="11.28515625" style="71" customWidth="1"/>
    <col min="13057" max="13057" width="9.140625" style="71" customWidth="1"/>
    <col min="13058" max="13058" width="12.140625" style="71" customWidth="1"/>
    <col min="13059" max="13302" width="9.140625" style="71" customWidth="1"/>
    <col min="13303" max="13305" width="15.28515625" style="71"/>
    <col min="13306" max="13306" width="13.42578125" style="71" customWidth="1"/>
    <col min="13307" max="13307" width="59.5703125" style="71" customWidth="1"/>
    <col min="13308" max="13308" width="12.28515625" style="71" customWidth="1"/>
    <col min="13309" max="13309" width="18.85546875" style="71" customWidth="1"/>
    <col min="13310" max="13310" width="18" style="71" customWidth="1"/>
    <col min="13311" max="13311" width="10.42578125" style="71" bestFit="1" customWidth="1"/>
    <col min="13312" max="13312" width="11.28515625" style="71" customWidth="1"/>
    <col min="13313" max="13313" width="9.140625" style="71" customWidth="1"/>
    <col min="13314" max="13314" width="12.140625" style="71" customWidth="1"/>
    <col min="13315" max="13558" width="9.140625" style="71" customWidth="1"/>
    <col min="13559" max="13561" width="15.28515625" style="71"/>
    <col min="13562" max="13562" width="13.42578125" style="71" customWidth="1"/>
    <col min="13563" max="13563" width="59.5703125" style="71" customWidth="1"/>
    <col min="13564" max="13564" width="12.28515625" style="71" customWidth="1"/>
    <col min="13565" max="13565" width="18.85546875" style="71" customWidth="1"/>
    <col min="13566" max="13566" width="18" style="71" customWidth="1"/>
    <col min="13567" max="13567" width="10.42578125" style="71" bestFit="1" customWidth="1"/>
    <col min="13568" max="13568" width="11.28515625" style="71" customWidth="1"/>
    <col min="13569" max="13569" width="9.140625" style="71" customWidth="1"/>
    <col min="13570" max="13570" width="12.140625" style="71" customWidth="1"/>
    <col min="13571" max="13814" width="9.140625" style="71" customWidth="1"/>
    <col min="13815" max="13817" width="15.28515625" style="71"/>
    <col min="13818" max="13818" width="13.42578125" style="71" customWidth="1"/>
    <col min="13819" max="13819" width="59.5703125" style="71" customWidth="1"/>
    <col min="13820" max="13820" width="12.28515625" style="71" customWidth="1"/>
    <col min="13821" max="13821" width="18.85546875" style="71" customWidth="1"/>
    <col min="13822" max="13822" width="18" style="71" customWidth="1"/>
    <col min="13823" max="13823" width="10.42578125" style="71" bestFit="1" customWidth="1"/>
    <col min="13824" max="13824" width="11.28515625" style="71" customWidth="1"/>
    <col min="13825" max="13825" width="9.140625" style="71" customWidth="1"/>
    <col min="13826" max="13826" width="12.140625" style="71" customWidth="1"/>
    <col min="13827" max="14070" width="9.140625" style="71" customWidth="1"/>
    <col min="14071" max="14073" width="15.28515625" style="71"/>
    <col min="14074" max="14074" width="13.42578125" style="71" customWidth="1"/>
    <col min="14075" max="14075" width="59.5703125" style="71" customWidth="1"/>
    <col min="14076" max="14076" width="12.28515625" style="71" customWidth="1"/>
    <col min="14077" max="14077" width="18.85546875" style="71" customWidth="1"/>
    <col min="14078" max="14078" width="18" style="71" customWidth="1"/>
    <col min="14079" max="14079" width="10.42578125" style="71" bestFit="1" customWidth="1"/>
    <col min="14080" max="14080" width="11.28515625" style="71" customWidth="1"/>
    <col min="14081" max="14081" width="9.140625" style="71" customWidth="1"/>
    <col min="14082" max="14082" width="12.140625" style="71" customWidth="1"/>
    <col min="14083" max="14326" width="9.140625" style="71" customWidth="1"/>
    <col min="14327" max="14329" width="15.28515625" style="71"/>
    <col min="14330" max="14330" width="13.42578125" style="71" customWidth="1"/>
    <col min="14331" max="14331" width="59.5703125" style="71" customWidth="1"/>
    <col min="14332" max="14332" width="12.28515625" style="71" customWidth="1"/>
    <col min="14333" max="14333" width="18.85546875" style="71" customWidth="1"/>
    <col min="14334" max="14334" width="18" style="71" customWidth="1"/>
    <col min="14335" max="14335" width="10.42578125" style="71" bestFit="1" customWidth="1"/>
    <col min="14336" max="14336" width="11.28515625" style="71" customWidth="1"/>
    <col min="14337" max="14337" width="9.140625" style="71" customWidth="1"/>
    <col min="14338" max="14338" width="12.140625" style="71" customWidth="1"/>
    <col min="14339" max="14582" width="9.140625" style="71" customWidth="1"/>
    <col min="14583" max="14585" width="15.28515625" style="71"/>
    <col min="14586" max="14586" width="13.42578125" style="71" customWidth="1"/>
    <col min="14587" max="14587" width="59.5703125" style="71" customWidth="1"/>
    <col min="14588" max="14588" width="12.28515625" style="71" customWidth="1"/>
    <col min="14589" max="14589" width="18.85546875" style="71" customWidth="1"/>
    <col min="14590" max="14590" width="18" style="71" customWidth="1"/>
    <col min="14591" max="14591" width="10.42578125" style="71" bestFit="1" customWidth="1"/>
    <col min="14592" max="14592" width="11.28515625" style="71" customWidth="1"/>
    <col min="14593" max="14593" width="9.140625" style="71" customWidth="1"/>
    <col min="14594" max="14594" width="12.140625" style="71" customWidth="1"/>
    <col min="14595" max="14838" width="9.140625" style="71" customWidth="1"/>
    <col min="14839" max="14841" width="15.28515625" style="71"/>
    <col min="14842" max="14842" width="13.42578125" style="71" customWidth="1"/>
    <col min="14843" max="14843" width="59.5703125" style="71" customWidth="1"/>
    <col min="14844" max="14844" width="12.28515625" style="71" customWidth="1"/>
    <col min="14845" max="14845" width="18.85546875" style="71" customWidth="1"/>
    <col min="14846" max="14846" width="18" style="71" customWidth="1"/>
    <col min="14847" max="14847" width="10.42578125" style="71" bestFit="1" customWidth="1"/>
    <col min="14848" max="14848" width="11.28515625" style="71" customWidth="1"/>
    <col min="14849" max="14849" width="9.140625" style="71" customWidth="1"/>
    <col min="14850" max="14850" width="12.140625" style="71" customWidth="1"/>
    <col min="14851" max="15094" width="9.140625" style="71" customWidth="1"/>
    <col min="15095" max="15097" width="15.28515625" style="71"/>
    <col min="15098" max="15098" width="13.42578125" style="71" customWidth="1"/>
    <col min="15099" max="15099" width="59.5703125" style="71" customWidth="1"/>
    <col min="15100" max="15100" width="12.28515625" style="71" customWidth="1"/>
    <col min="15101" max="15101" width="18.85546875" style="71" customWidth="1"/>
    <col min="15102" max="15102" width="18" style="71" customWidth="1"/>
    <col min="15103" max="15103" width="10.42578125" style="71" bestFit="1" customWidth="1"/>
    <col min="15104" max="15104" width="11.28515625" style="71" customWidth="1"/>
    <col min="15105" max="15105" width="9.140625" style="71" customWidth="1"/>
    <col min="15106" max="15106" width="12.140625" style="71" customWidth="1"/>
    <col min="15107" max="15350" width="9.140625" style="71" customWidth="1"/>
    <col min="15351" max="15353" width="15.28515625" style="71"/>
    <col min="15354" max="15354" width="13.42578125" style="71" customWidth="1"/>
    <col min="15355" max="15355" width="59.5703125" style="71" customWidth="1"/>
    <col min="15356" max="15356" width="12.28515625" style="71" customWidth="1"/>
    <col min="15357" max="15357" width="18.85546875" style="71" customWidth="1"/>
    <col min="15358" max="15358" width="18" style="71" customWidth="1"/>
    <col min="15359" max="15359" width="10.42578125" style="71" bestFit="1" customWidth="1"/>
    <col min="15360" max="15360" width="11.28515625" style="71" customWidth="1"/>
    <col min="15361" max="15361" width="9.140625" style="71" customWidth="1"/>
    <col min="15362" max="15362" width="12.140625" style="71" customWidth="1"/>
    <col min="15363" max="15606" width="9.140625" style="71" customWidth="1"/>
    <col min="15607" max="15609" width="15.28515625" style="71"/>
    <col min="15610" max="15610" width="13.42578125" style="71" customWidth="1"/>
    <col min="15611" max="15611" width="59.5703125" style="71" customWidth="1"/>
    <col min="15612" max="15612" width="12.28515625" style="71" customWidth="1"/>
    <col min="15613" max="15613" width="18.85546875" style="71" customWidth="1"/>
    <col min="15614" max="15614" width="18" style="71" customWidth="1"/>
    <col min="15615" max="15615" width="10.42578125" style="71" bestFit="1" customWidth="1"/>
    <col min="15616" max="15616" width="11.28515625" style="71" customWidth="1"/>
    <col min="15617" max="15617" width="9.140625" style="71" customWidth="1"/>
    <col min="15618" max="15618" width="12.140625" style="71" customWidth="1"/>
    <col min="15619" max="15862" width="9.140625" style="71" customWidth="1"/>
    <col min="15863" max="15865" width="15.28515625" style="71"/>
    <col min="15866" max="15866" width="13.42578125" style="71" customWidth="1"/>
    <col min="15867" max="15867" width="59.5703125" style="71" customWidth="1"/>
    <col min="15868" max="15868" width="12.28515625" style="71" customWidth="1"/>
    <col min="15869" max="15869" width="18.85546875" style="71" customWidth="1"/>
    <col min="15870" max="15870" width="18" style="71" customWidth="1"/>
    <col min="15871" max="15871" width="10.42578125" style="71" bestFit="1" customWidth="1"/>
    <col min="15872" max="15872" width="11.28515625" style="71" customWidth="1"/>
    <col min="15873" max="15873" width="9.140625" style="71" customWidth="1"/>
    <col min="15874" max="15874" width="12.140625" style="71" customWidth="1"/>
    <col min="15875" max="16118" width="9.140625" style="71" customWidth="1"/>
    <col min="16119" max="16121" width="15.28515625" style="71"/>
    <col min="16122" max="16122" width="13.42578125" style="71" customWidth="1"/>
    <col min="16123" max="16123" width="59.5703125" style="71" customWidth="1"/>
    <col min="16124" max="16124" width="12.28515625" style="71" customWidth="1"/>
    <col min="16125" max="16125" width="18.85546875" style="71" customWidth="1"/>
    <col min="16126" max="16126" width="18" style="71" customWidth="1"/>
    <col min="16127" max="16127" width="10.42578125" style="71" bestFit="1" customWidth="1"/>
    <col min="16128" max="16128" width="11.28515625" style="71" customWidth="1"/>
    <col min="16129" max="16129" width="9.140625" style="71" customWidth="1"/>
    <col min="16130" max="16130" width="12.140625" style="71" customWidth="1"/>
    <col min="16131" max="16374" width="9.140625" style="71" customWidth="1"/>
    <col min="16375" max="16384" width="15.28515625" style="71"/>
  </cols>
  <sheetData>
    <row r="1" spans="3:8" s="67" customFormat="1" x14ac:dyDescent="0.2">
      <c r="C1" s="170"/>
      <c r="D1" s="170"/>
      <c r="F1" s="68"/>
      <c r="G1" s="69"/>
    </row>
    <row r="2" spans="3:8" s="67" customFormat="1" ht="15" x14ac:dyDescent="0.25">
      <c r="C2" s="70"/>
      <c r="D2" s="70"/>
      <c r="E2"/>
      <c r="F2" s="68"/>
      <c r="G2" s="69"/>
    </row>
    <row r="3" spans="3:8" s="67" customFormat="1" x14ac:dyDescent="0.2">
      <c r="C3" s="170" t="s">
        <v>0</v>
      </c>
      <c r="D3" s="170"/>
      <c r="F3" s="68"/>
      <c r="G3" s="69"/>
    </row>
    <row r="4" spans="3:8" s="67" customFormat="1" x14ac:dyDescent="0.2">
      <c r="C4" s="70" t="s">
        <v>1</v>
      </c>
      <c r="D4" s="70"/>
      <c r="F4" s="68"/>
      <c r="G4" s="69"/>
    </row>
    <row r="5" spans="3:8" s="67" customFormat="1" x14ac:dyDescent="0.2">
      <c r="C5" s="70" t="s">
        <v>143</v>
      </c>
      <c r="D5" s="70"/>
      <c r="F5" s="68"/>
      <c r="G5" s="69"/>
    </row>
    <row r="6" spans="3:8" s="67" customFormat="1" x14ac:dyDescent="0.2">
      <c r="C6" s="70" t="s">
        <v>144</v>
      </c>
      <c r="D6" s="70"/>
      <c r="F6" s="68"/>
      <c r="G6" s="69"/>
    </row>
    <row r="7" spans="3:8" s="67" customFormat="1" x14ac:dyDescent="0.2">
      <c r="C7" s="171" t="s">
        <v>145</v>
      </c>
      <c r="D7" s="171"/>
      <c r="E7" s="171"/>
      <c r="F7" s="171"/>
      <c r="G7" s="171"/>
    </row>
    <row r="8" spans="3:8" s="67" customFormat="1" x14ac:dyDescent="0.2">
      <c r="C8" s="172" t="str">
        <f>+BS!C8</f>
        <v>od 01.01.2018. do 30.09.2018.</v>
      </c>
      <c r="D8" s="172"/>
      <c r="E8" s="172"/>
      <c r="F8" s="172"/>
      <c r="G8" s="172"/>
    </row>
    <row r="9" spans="3:8" x14ac:dyDescent="0.2">
      <c r="C9" s="173" t="s">
        <v>6</v>
      </c>
      <c r="D9" s="173"/>
      <c r="E9" s="174" t="s">
        <v>146</v>
      </c>
      <c r="F9" s="175" t="s">
        <v>147</v>
      </c>
      <c r="G9" s="175"/>
    </row>
    <row r="10" spans="3:8" ht="25.5" x14ac:dyDescent="0.2">
      <c r="C10" s="173"/>
      <c r="D10" s="173"/>
      <c r="E10" s="174"/>
      <c r="F10" s="72" t="s">
        <v>10</v>
      </c>
      <c r="G10" s="72" t="s">
        <v>11</v>
      </c>
    </row>
    <row r="11" spans="3:8" ht="12" customHeight="1" x14ac:dyDescent="0.2">
      <c r="C11" s="73">
        <v>1</v>
      </c>
      <c r="D11" s="73">
        <v>2</v>
      </c>
      <c r="E11" s="74">
        <v>3</v>
      </c>
      <c r="F11" s="74">
        <v>4</v>
      </c>
      <c r="G11" s="74">
        <v>5</v>
      </c>
    </row>
    <row r="12" spans="3:8" ht="12" customHeight="1" x14ac:dyDescent="0.2">
      <c r="C12" s="74"/>
      <c r="D12" s="76" t="s">
        <v>148</v>
      </c>
      <c r="E12" s="77"/>
      <c r="F12" s="78">
        <v>1355702.8800000071</v>
      </c>
      <c r="G12" s="78">
        <v>1343552.72</v>
      </c>
      <c r="H12" s="151">
        <f>F12-G12</f>
        <v>12150.160000007134</v>
      </c>
    </row>
    <row r="13" spans="3:8" ht="12" customHeight="1" x14ac:dyDescent="0.2">
      <c r="C13" s="74"/>
      <c r="D13" s="76" t="s">
        <v>149</v>
      </c>
      <c r="E13" s="77"/>
      <c r="F13" s="78">
        <v>1339190.2300000072</v>
      </c>
      <c r="G13" s="78">
        <v>1332686.43</v>
      </c>
      <c r="H13" s="151">
        <f t="shared" ref="H13:H76" si="0">F13-G13</f>
        <v>6503.8000000072643</v>
      </c>
    </row>
    <row r="14" spans="3:8" ht="12" customHeight="1" x14ac:dyDescent="0.2">
      <c r="C14" s="74">
        <v>750</v>
      </c>
      <c r="D14" s="79" t="s">
        <v>150</v>
      </c>
      <c r="E14" s="80"/>
      <c r="F14" s="81">
        <v>1376034.8600000071</v>
      </c>
      <c r="G14" s="81">
        <v>1358646.15</v>
      </c>
      <c r="H14" s="151">
        <f t="shared" si="0"/>
        <v>17388.71000000718</v>
      </c>
    </row>
    <row r="15" spans="3:8" ht="12" customHeight="1" x14ac:dyDescent="0.2">
      <c r="C15" s="74">
        <v>752</v>
      </c>
      <c r="D15" s="79" t="s">
        <v>151</v>
      </c>
      <c r="E15" s="80"/>
      <c r="F15" s="81"/>
      <c r="G15" s="81"/>
      <c r="H15" s="151">
        <f t="shared" si="0"/>
        <v>0</v>
      </c>
    </row>
    <row r="16" spans="3:8" ht="12" customHeight="1" x14ac:dyDescent="0.2">
      <c r="C16" s="74">
        <v>753</v>
      </c>
      <c r="D16" s="79" t="s">
        <v>152</v>
      </c>
      <c r="E16" s="82"/>
      <c r="F16" s="81"/>
      <c r="G16" s="81"/>
      <c r="H16" s="151">
        <f t="shared" si="0"/>
        <v>0</v>
      </c>
    </row>
    <row r="17" spans="3:8" ht="12" customHeight="1" x14ac:dyDescent="0.2">
      <c r="C17" s="74">
        <v>754</v>
      </c>
      <c r="D17" s="79" t="s">
        <v>153</v>
      </c>
      <c r="E17" s="80"/>
      <c r="F17" s="81"/>
      <c r="G17" s="81"/>
      <c r="H17" s="151">
        <f t="shared" si="0"/>
        <v>0</v>
      </c>
    </row>
    <row r="18" spans="3:8" s="85" customFormat="1" ht="15.75" customHeight="1" x14ac:dyDescent="0.2">
      <c r="C18" s="83">
        <v>755</v>
      </c>
      <c r="D18" s="84" t="s">
        <v>154</v>
      </c>
      <c r="E18" s="80"/>
      <c r="F18" s="81">
        <v>-43206.149999999994</v>
      </c>
      <c r="G18" s="81">
        <v>-34061.25</v>
      </c>
      <c r="H18" s="151">
        <f t="shared" si="0"/>
        <v>-9144.8999999999942</v>
      </c>
    </row>
    <row r="19" spans="3:8" ht="12" customHeight="1" x14ac:dyDescent="0.2">
      <c r="C19" s="74">
        <v>756</v>
      </c>
      <c r="D19" s="79" t="s">
        <v>155</v>
      </c>
      <c r="E19" s="80"/>
      <c r="F19" s="81">
        <v>6361.52</v>
      </c>
      <c r="G19" s="81">
        <v>8101.53</v>
      </c>
      <c r="H19" s="151">
        <f t="shared" si="0"/>
        <v>-1740.0099999999993</v>
      </c>
    </row>
    <row r="20" spans="3:8" ht="12" customHeight="1" x14ac:dyDescent="0.2">
      <c r="C20" s="74">
        <v>757</v>
      </c>
      <c r="D20" s="79" t="s">
        <v>156</v>
      </c>
      <c r="E20" s="80"/>
      <c r="F20" s="81"/>
      <c r="G20" s="81"/>
      <c r="H20" s="151">
        <f t="shared" si="0"/>
        <v>0</v>
      </c>
    </row>
    <row r="21" spans="3:8" ht="12" customHeight="1" x14ac:dyDescent="0.2">
      <c r="C21" s="74">
        <v>758</v>
      </c>
      <c r="D21" s="79" t="s">
        <v>157</v>
      </c>
      <c r="E21" s="80"/>
      <c r="F21" s="81"/>
      <c r="G21" s="81"/>
      <c r="H21" s="151">
        <f t="shared" si="0"/>
        <v>0</v>
      </c>
    </row>
    <row r="22" spans="3:8" ht="12" customHeight="1" x14ac:dyDescent="0.2">
      <c r="C22" s="74"/>
      <c r="D22" s="76" t="s">
        <v>158</v>
      </c>
      <c r="E22" s="77"/>
      <c r="F22" s="78">
        <v>16512.650000000005</v>
      </c>
      <c r="G22" s="78">
        <v>10866.29</v>
      </c>
      <c r="H22" s="151">
        <f t="shared" si="0"/>
        <v>5646.3600000000042</v>
      </c>
    </row>
    <row r="23" spans="3:8" ht="12" customHeight="1" x14ac:dyDescent="0.2">
      <c r="C23" s="74">
        <v>760</v>
      </c>
      <c r="D23" s="79" t="s">
        <v>159</v>
      </c>
      <c r="E23" s="80"/>
      <c r="F23" s="81"/>
      <c r="G23" s="81"/>
      <c r="H23" s="151">
        <f t="shared" si="0"/>
        <v>0</v>
      </c>
    </row>
    <row r="24" spans="3:8" ht="12" customHeight="1" x14ac:dyDescent="0.2">
      <c r="C24" s="74">
        <v>764</v>
      </c>
      <c r="D24" s="79" t="s">
        <v>160</v>
      </c>
      <c r="E24" s="80"/>
      <c r="F24" s="81"/>
      <c r="G24" s="81"/>
      <c r="H24" s="151">
        <f t="shared" si="0"/>
        <v>0</v>
      </c>
    </row>
    <row r="25" spans="3:8" ht="12" customHeight="1" x14ac:dyDescent="0.2">
      <c r="C25" s="74">
        <v>768</v>
      </c>
      <c r="D25" s="79" t="s">
        <v>161</v>
      </c>
      <c r="E25" s="80"/>
      <c r="F25" s="81"/>
      <c r="G25" s="81"/>
      <c r="H25" s="151">
        <f t="shared" si="0"/>
        <v>0</v>
      </c>
    </row>
    <row r="26" spans="3:8" ht="12" customHeight="1" x14ac:dyDescent="0.2">
      <c r="C26" s="74">
        <v>769</v>
      </c>
      <c r="D26" s="79" t="s">
        <v>162</v>
      </c>
      <c r="E26" s="80"/>
      <c r="F26" s="81">
        <v>16512.650000000005</v>
      </c>
      <c r="G26" s="81">
        <v>10866.29</v>
      </c>
      <c r="H26" s="151">
        <f t="shared" si="0"/>
        <v>5646.3600000000042</v>
      </c>
    </row>
    <row r="27" spans="3:8" ht="12" customHeight="1" x14ac:dyDescent="0.2">
      <c r="C27" s="74"/>
      <c r="D27" s="76" t="s">
        <v>163</v>
      </c>
      <c r="E27" s="77"/>
      <c r="F27" s="78">
        <v>1013352.296250404</v>
      </c>
      <c r="G27" s="78">
        <v>933606.0847043863</v>
      </c>
      <c r="H27" s="151">
        <f t="shared" si="0"/>
        <v>79746.211546017672</v>
      </c>
    </row>
    <row r="28" spans="3:8" ht="12" customHeight="1" x14ac:dyDescent="0.2">
      <c r="C28" s="74"/>
      <c r="D28" s="76" t="s">
        <v>164</v>
      </c>
      <c r="E28" s="77"/>
      <c r="F28" s="78">
        <v>697650.86920190393</v>
      </c>
      <c r="G28" s="78">
        <v>465154.68470438628</v>
      </c>
      <c r="H28" s="151">
        <f t="shared" si="0"/>
        <v>232496.18449751765</v>
      </c>
    </row>
    <row r="29" spans="3:8" ht="12" customHeight="1" x14ac:dyDescent="0.2">
      <c r="C29" s="74">
        <v>400</v>
      </c>
      <c r="D29" s="79" t="s">
        <v>165</v>
      </c>
      <c r="E29" s="82"/>
      <c r="F29" s="182">
        <v>602710.80000000005</v>
      </c>
      <c r="G29" s="182">
        <v>347316.05</v>
      </c>
      <c r="H29" s="183">
        <f t="shared" si="0"/>
        <v>255394.75000000006</v>
      </c>
    </row>
    <row r="30" spans="3:8" ht="12" customHeight="1" x14ac:dyDescent="0.2">
      <c r="C30" s="74"/>
      <c r="D30" s="161" t="s">
        <v>166</v>
      </c>
      <c r="E30" s="82"/>
      <c r="F30" s="86">
        <v>20172.559201903932</v>
      </c>
      <c r="G30" s="86">
        <v>11897.424704386332</v>
      </c>
      <c r="H30" s="151">
        <f t="shared" si="0"/>
        <v>8275.1344975175998</v>
      </c>
    </row>
    <row r="31" spans="3:8" ht="12" customHeight="1" x14ac:dyDescent="0.2">
      <c r="C31" s="74">
        <v>402</v>
      </c>
      <c r="D31" s="79" t="s">
        <v>167</v>
      </c>
      <c r="E31" s="82"/>
      <c r="F31" s="86"/>
      <c r="G31" s="86"/>
      <c r="H31" s="151">
        <f t="shared" si="0"/>
        <v>0</v>
      </c>
    </row>
    <row r="32" spans="3:8" s="85" customFormat="1" ht="14.25" customHeight="1" x14ac:dyDescent="0.2">
      <c r="C32" s="83">
        <v>403</v>
      </c>
      <c r="D32" s="84" t="s">
        <v>168</v>
      </c>
      <c r="E32" s="82"/>
      <c r="F32" s="86"/>
      <c r="G32" s="86"/>
      <c r="H32" s="151">
        <f t="shared" si="0"/>
        <v>0</v>
      </c>
    </row>
    <row r="33" spans="3:8" s="85" customFormat="1" ht="13.5" customHeight="1" x14ac:dyDescent="0.2">
      <c r="C33" s="83">
        <v>404</v>
      </c>
      <c r="D33" s="84" t="s">
        <v>169</v>
      </c>
      <c r="E33" s="82"/>
      <c r="F33" s="86">
        <v>-3811.21</v>
      </c>
      <c r="G33" s="86">
        <v>-10261.33</v>
      </c>
      <c r="H33" s="151">
        <f t="shared" si="0"/>
        <v>6450.12</v>
      </c>
    </row>
    <row r="34" spans="3:8" ht="12" customHeight="1" x14ac:dyDescent="0.2">
      <c r="C34" s="74">
        <v>405</v>
      </c>
      <c r="D34" s="79" t="s">
        <v>170</v>
      </c>
      <c r="E34" s="82"/>
      <c r="F34" s="86">
        <v>72048.63</v>
      </c>
      <c r="G34" s="86">
        <v>116184.12</v>
      </c>
      <c r="H34" s="151">
        <f t="shared" si="0"/>
        <v>-44135.489999999991</v>
      </c>
    </row>
    <row r="35" spans="3:8" s="85" customFormat="1" ht="15" customHeight="1" x14ac:dyDescent="0.2">
      <c r="C35" s="83">
        <v>406</v>
      </c>
      <c r="D35" s="84" t="s">
        <v>171</v>
      </c>
      <c r="E35" s="82"/>
      <c r="F35" s="86"/>
      <c r="G35" s="86"/>
      <c r="H35" s="151">
        <f t="shared" si="0"/>
        <v>0</v>
      </c>
    </row>
    <row r="36" spans="3:8" ht="13.5" customHeight="1" x14ac:dyDescent="0.2">
      <c r="C36" s="74">
        <v>407</v>
      </c>
      <c r="D36" s="79" t="s">
        <v>172</v>
      </c>
      <c r="E36" s="82"/>
      <c r="F36" s="86">
        <v>6530.09</v>
      </c>
      <c r="G36" s="86">
        <v>18.420000000000002</v>
      </c>
      <c r="H36" s="151">
        <f t="shared" si="0"/>
        <v>6511.67</v>
      </c>
    </row>
    <row r="37" spans="3:8" s="85" customFormat="1" ht="25.5" customHeight="1" x14ac:dyDescent="0.2">
      <c r="C37" s="83">
        <v>408</v>
      </c>
      <c r="D37" s="84" t="s">
        <v>173</v>
      </c>
      <c r="E37" s="82"/>
      <c r="F37" s="86"/>
      <c r="G37" s="86"/>
      <c r="H37" s="151">
        <f t="shared" si="0"/>
        <v>0</v>
      </c>
    </row>
    <row r="38" spans="3:8" ht="12" customHeight="1" x14ac:dyDescent="0.2">
      <c r="C38" s="74">
        <v>409</v>
      </c>
      <c r="D38" s="79" t="s">
        <v>174</v>
      </c>
      <c r="E38" s="80"/>
      <c r="F38" s="86"/>
      <c r="G38" s="86"/>
      <c r="H38" s="151">
        <f t="shared" si="0"/>
        <v>0</v>
      </c>
    </row>
    <row r="39" spans="3:8" ht="12" customHeight="1" x14ac:dyDescent="0.2">
      <c r="C39" s="74"/>
      <c r="D39" s="76" t="s">
        <v>175</v>
      </c>
      <c r="E39" s="77"/>
      <c r="F39" s="78">
        <v>237068.56000000003</v>
      </c>
      <c r="G39" s="78">
        <v>408632.36</v>
      </c>
      <c r="H39" s="151">
        <f t="shared" si="0"/>
        <v>-171563.79999999996</v>
      </c>
    </row>
    <row r="40" spans="3:8" ht="12" customHeight="1" x14ac:dyDescent="0.2">
      <c r="C40" s="74" t="s">
        <v>176</v>
      </c>
      <c r="D40" s="79" t="s">
        <v>177</v>
      </c>
      <c r="E40" s="80"/>
      <c r="F40" s="81"/>
      <c r="G40" s="81"/>
      <c r="H40" s="151">
        <f t="shared" si="0"/>
        <v>0</v>
      </c>
    </row>
    <row r="41" spans="3:8" ht="12" customHeight="1" x14ac:dyDescent="0.2">
      <c r="C41" s="74" t="s">
        <v>178</v>
      </c>
      <c r="D41" s="79" t="s">
        <v>179</v>
      </c>
      <c r="E41" s="80"/>
      <c r="F41" s="81">
        <v>237068.56000000003</v>
      </c>
      <c r="G41" s="81">
        <v>408632.36</v>
      </c>
      <c r="H41" s="151">
        <f t="shared" si="0"/>
        <v>-171563.79999999996</v>
      </c>
    </row>
    <row r="42" spans="3:8" ht="12" customHeight="1" x14ac:dyDescent="0.2">
      <c r="C42" s="74">
        <v>415</v>
      </c>
      <c r="D42" s="79" t="s">
        <v>180</v>
      </c>
      <c r="E42" s="80"/>
      <c r="F42" s="81"/>
      <c r="G42" s="81"/>
      <c r="H42" s="151">
        <f t="shared" si="0"/>
        <v>0</v>
      </c>
    </row>
    <row r="43" spans="3:8" ht="12" customHeight="1" x14ac:dyDescent="0.2">
      <c r="C43" s="74">
        <v>416.41699999999997</v>
      </c>
      <c r="D43" s="79" t="s">
        <v>181</v>
      </c>
      <c r="E43" s="80"/>
      <c r="F43" s="81"/>
      <c r="G43" s="81"/>
      <c r="H43" s="151">
        <f t="shared" si="0"/>
        <v>0</v>
      </c>
    </row>
    <row r="44" spans="3:8" ht="12" customHeight="1" x14ac:dyDescent="0.2">
      <c r="C44" s="74">
        <v>418.41899999999998</v>
      </c>
      <c r="D44" s="79" t="s">
        <v>182</v>
      </c>
      <c r="E44" s="80"/>
      <c r="F44" s="81"/>
      <c r="G44" s="81"/>
      <c r="H44" s="151">
        <f t="shared" si="0"/>
        <v>0</v>
      </c>
    </row>
    <row r="45" spans="3:8" ht="12" customHeight="1" x14ac:dyDescent="0.2">
      <c r="C45" s="74"/>
      <c r="D45" s="76" t="s">
        <v>183</v>
      </c>
      <c r="E45" s="77"/>
      <c r="F45" s="78">
        <v>78632.867048500018</v>
      </c>
      <c r="G45" s="78">
        <v>59819.039999999994</v>
      </c>
      <c r="H45" s="151">
        <f t="shared" si="0"/>
        <v>18813.827048500025</v>
      </c>
    </row>
    <row r="46" spans="3:8" ht="12" customHeight="1" x14ac:dyDescent="0.2">
      <c r="C46" s="74">
        <v>420</v>
      </c>
      <c r="D46" s="79" t="s">
        <v>184</v>
      </c>
      <c r="E46" s="80"/>
      <c r="F46" s="86"/>
      <c r="G46" s="86"/>
      <c r="H46" s="151">
        <f t="shared" si="0"/>
        <v>0</v>
      </c>
    </row>
    <row r="47" spans="3:8" ht="12" customHeight="1" x14ac:dyDescent="0.2">
      <c r="C47" s="74">
        <v>421</v>
      </c>
      <c r="D47" s="79" t="s">
        <v>185</v>
      </c>
      <c r="E47" s="82"/>
      <c r="F47" s="86"/>
      <c r="G47" s="86"/>
      <c r="H47" s="151">
        <f t="shared" si="0"/>
        <v>0</v>
      </c>
    </row>
    <row r="48" spans="3:8" ht="12" customHeight="1" x14ac:dyDescent="0.2">
      <c r="C48" s="74">
        <v>422</v>
      </c>
      <c r="D48" s="79" t="s">
        <v>186</v>
      </c>
      <c r="E48" s="82"/>
      <c r="F48" s="86"/>
      <c r="G48" s="86"/>
      <c r="H48" s="151">
        <f t="shared" si="0"/>
        <v>0</v>
      </c>
    </row>
    <row r="49" spans="3:10" ht="12" customHeight="1" x14ac:dyDescent="0.2">
      <c r="C49" s="74">
        <v>423</v>
      </c>
      <c r="D49" s="79" t="s">
        <v>187</v>
      </c>
      <c r="E49" s="82"/>
      <c r="F49" s="86">
        <v>14276.107048499998</v>
      </c>
      <c r="G49" s="86">
        <v>13647.25</v>
      </c>
      <c r="H49" s="151">
        <f t="shared" si="0"/>
        <v>628.8570484999982</v>
      </c>
      <c r="I49" s="151"/>
    </row>
    <row r="50" spans="3:10" ht="12" customHeight="1" x14ac:dyDescent="0.2">
      <c r="C50" s="74">
        <v>424</v>
      </c>
      <c r="D50" s="79" t="s">
        <v>188</v>
      </c>
      <c r="E50" s="82"/>
      <c r="F50" s="86">
        <v>11025.460000000003</v>
      </c>
      <c r="G50" s="86">
        <v>11655.66</v>
      </c>
      <c r="H50" s="151">
        <f t="shared" si="0"/>
        <v>-630.19999999999709</v>
      </c>
    </row>
    <row r="51" spans="3:10" ht="12" customHeight="1" x14ac:dyDescent="0.2">
      <c r="C51" s="74">
        <v>429</v>
      </c>
      <c r="D51" s="79" t="s">
        <v>189</v>
      </c>
      <c r="E51" s="82"/>
      <c r="F51" s="86">
        <v>53331.300000000025</v>
      </c>
      <c r="G51" s="86">
        <v>34516.129999999997</v>
      </c>
      <c r="H51" s="151">
        <f t="shared" si="0"/>
        <v>18815.170000000027</v>
      </c>
    </row>
    <row r="52" spans="3:10" s="85" customFormat="1" ht="14.25" customHeight="1" x14ac:dyDescent="0.2">
      <c r="C52" s="83">
        <v>460</v>
      </c>
      <c r="D52" s="84" t="s">
        <v>190</v>
      </c>
      <c r="E52" s="80"/>
      <c r="F52" s="86"/>
      <c r="G52" s="86"/>
      <c r="H52" s="151">
        <f t="shared" si="0"/>
        <v>0</v>
      </c>
    </row>
    <row r="53" spans="3:10" ht="12" customHeight="1" x14ac:dyDescent="0.2">
      <c r="C53" s="74">
        <v>463</v>
      </c>
      <c r="D53" s="79" t="s">
        <v>191</v>
      </c>
      <c r="E53" s="80"/>
      <c r="F53" s="86"/>
      <c r="G53" s="86"/>
      <c r="H53" s="151">
        <f t="shared" si="0"/>
        <v>0</v>
      </c>
    </row>
    <row r="54" spans="3:10" ht="12" customHeight="1" x14ac:dyDescent="0.2">
      <c r="C54" s="74">
        <v>462.46899999999999</v>
      </c>
      <c r="D54" s="79" t="s">
        <v>192</v>
      </c>
      <c r="E54" s="80"/>
      <c r="F54" s="86"/>
      <c r="G54" s="86"/>
      <c r="H54" s="151">
        <f t="shared" si="0"/>
        <v>0</v>
      </c>
    </row>
    <row r="55" spans="3:10" ht="12" customHeight="1" x14ac:dyDescent="0.2">
      <c r="C55" s="74"/>
      <c r="D55" s="76" t="s">
        <v>193</v>
      </c>
      <c r="E55" s="77"/>
      <c r="F55" s="78">
        <v>342350.58374960313</v>
      </c>
      <c r="G55" s="78">
        <v>409946.63529561367</v>
      </c>
      <c r="H55" s="151">
        <f t="shared" si="0"/>
        <v>-67596.051546010538</v>
      </c>
    </row>
    <row r="56" spans="3:10" ht="12" customHeight="1" x14ac:dyDescent="0.2">
      <c r="C56" s="74"/>
      <c r="D56" s="76" t="s">
        <v>194</v>
      </c>
      <c r="E56" s="77"/>
      <c r="F56" s="78">
        <v>641728.61386504269</v>
      </c>
      <c r="G56" s="78">
        <v>594590.59354402206</v>
      </c>
      <c r="H56" s="151">
        <f t="shared" si="0"/>
        <v>47138.020321020624</v>
      </c>
    </row>
    <row r="57" spans="3:10" ht="12" customHeight="1" x14ac:dyDescent="0.2">
      <c r="C57" s="74"/>
      <c r="D57" s="76" t="s">
        <v>195</v>
      </c>
      <c r="E57" s="77"/>
      <c r="F57" s="78">
        <v>300229.85146855935</v>
      </c>
      <c r="G57" s="78">
        <v>239095.70354402199</v>
      </c>
      <c r="H57" s="151">
        <f t="shared" si="0"/>
        <v>61134.147924537363</v>
      </c>
    </row>
    <row r="58" spans="3:10" ht="12" customHeight="1" x14ac:dyDescent="0.2">
      <c r="C58" s="74"/>
      <c r="D58" s="76" t="s">
        <v>196</v>
      </c>
      <c r="E58" s="77"/>
      <c r="F58" s="78">
        <v>0</v>
      </c>
      <c r="G58" s="78">
        <v>0</v>
      </c>
      <c r="H58" s="151">
        <f t="shared" si="0"/>
        <v>0</v>
      </c>
    </row>
    <row r="59" spans="3:10" ht="12" customHeight="1" x14ac:dyDescent="0.2">
      <c r="C59" s="74"/>
      <c r="D59" s="76" t="s">
        <v>197</v>
      </c>
      <c r="E59" s="77"/>
      <c r="F59" s="78">
        <v>11048.378095126896</v>
      </c>
      <c r="G59" s="78">
        <v>10960.73</v>
      </c>
      <c r="H59" s="151">
        <f t="shared" si="0"/>
        <v>87.648095126896806</v>
      </c>
    </row>
    <row r="60" spans="3:10" ht="12" customHeight="1" x14ac:dyDescent="0.2">
      <c r="C60" s="87"/>
      <c r="D60" s="76" t="s">
        <v>198</v>
      </c>
      <c r="E60" s="77"/>
      <c r="F60" s="78">
        <v>211172.8377999998</v>
      </c>
      <c r="G60" s="78">
        <v>192352</v>
      </c>
      <c r="H60" s="151">
        <f t="shared" si="0"/>
        <v>18820.837799999805</v>
      </c>
      <c r="I60" s="88"/>
      <c r="J60" s="88"/>
    </row>
    <row r="61" spans="3:10" ht="12" customHeight="1" x14ac:dyDescent="0.2">
      <c r="C61" s="74"/>
      <c r="D61" s="79" t="s">
        <v>199</v>
      </c>
      <c r="E61" s="80"/>
      <c r="F61" s="149">
        <v>104295.3881999998</v>
      </c>
      <c r="G61" s="149">
        <v>113402.98</v>
      </c>
      <c r="H61" s="151">
        <f t="shared" si="0"/>
        <v>-9107.5918000001984</v>
      </c>
      <c r="I61" s="88"/>
      <c r="J61" s="88"/>
    </row>
    <row r="62" spans="3:10" ht="12" customHeight="1" x14ac:dyDescent="0.2">
      <c r="C62" s="74"/>
      <c r="D62" s="79" t="s">
        <v>200</v>
      </c>
      <c r="E62" s="80"/>
      <c r="F62" s="149">
        <v>72763.50959999999</v>
      </c>
      <c r="G62" s="149">
        <v>74665.77</v>
      </c>
      <c r="H62" s="151">
        <f t="shared" si="0"/>
        <v>-1902.2604000000138</v>
      </c>
      <c r="I62" s="88"/>
      <c r="J62" s="88"/>
    </row>
    <row r="63" spans="3:10" ht="12" customHeight="1" x14ac:dyDescent="0.2">
      <c r="C63" s="74"/>
      <c r="D63" s="79" t="s">
        <v>201</v>
      </c>
      <c r="E63" s="80"/>
      <c r="F63" s="86">
        <v>34113.94</v>
      </c>
      <c r="G63" s="86">
        <v>4283.25</v>
      </c>
      <c r="H63" s="151">
        <f t="shared" si="0"/>
        <v>29830.690000000002</v>
      </c>
      <c r="I63" s="88"/>
      <c r="J63" s="88"/>
    </row>
    <row r="64" spans="3:10" ht="12" customHeight="1" x14ac:dyDescent="0.2">
      <c r="C64" s="87"/>
      <c r="D64" s="76" t="s">
        <v>202</v>
      </c>
      <c r="E64" s="77"/>
      <c r="F64" s="78">
        <v>3862.6145161290328</v>
      </c>
      <c r="G64" s="78">
        <v>12573.09</v>
      </c>
      <c r="H64" s="151">
        <f t="shared" si="0"/>
        <v>-8710.4754838709669</v>
      </c>
    </row>
    <row r="65" spans="3:9" s="85" customFormat="1" ht="19.5" customHeight="1" x14ac:dyDescent="0.2">
      <c r="C65" s="83"/>
      <c r="D65" s="89" t="s">
        <v>203</v>
      </c>
      <c r="E65" s="90"/>
      <c r="F65" s="86">
        <v>1458.3145161290327</v>
      </c>
      <c r="G65" s="86">
        <v>23.21</v>
      </c>
      <c r="H65" s="151">
        <f t="shared" si="0"/>
        <v>1435.1045161290326</v>
      </c>
    </row>
    <row r="66" spans="3:9" ht="12" customHeight="1" x14ac:dyDescent="0.2">
      <c r="C66" s="74"/>
      <c r="D66" s="79" t="s">
        <v>204</v>
      </c>
      <c r="E66" s="80"/>
      <c r="F66" s="86">
        <v>14.86</v>
      </c>
      <c r="G66" s="86">
        <v>1102.69</v>
      </c>
      <c r="H66" s="151">
        <f t="shared" si="0"/>
        <v>-1087.8300000000002</v>
      </c>
      <c r="I66" s="159"/>
    </row>
    <row r="67" spans="3:9" ht="12" customHeight="1" x14ac:dyDescent="0.2">
      <c r="C67" s="74"/>
      <c r="D67" s="79" t="s">
        <v>205</v>
      </c>
      <c r="E67" s="80"/>
      <c r="F67" s="86">
        <v>2343.71</v>
      </c>
      <c r="G67" s="86">
        <v>1707.93</v>
      </c>
      <c r="H67" s="151">
        <f t="shared" si="0"/>
        <v>635.78</v>
      </c>
      <c r="I67" s="100"/>
    </row>
    <row r="68" spans="3:9" ht="12" customHeight="1" x14ac:dyDescent="0.2">
      <c r="C68" s="74"/>
      <c r="D68" s="79" t="s">
        <v>206</v>
      </c>
      <c r="E68" s="80"/>
      <c r="F68" s="86">
        <v>45.73</v>
      </c>
      <c r="G68" s="86">
        <v>9739.26</v>
      </c>
      <c r="H68" s="151">
        <f t="shared" si="0"/>
        <v>-9693.5300000000007</v>
      </c>
      <c r="I68" s="151"/>
    </row>
    <row r="69" spans="3:9" ht="12" customHeight="1" x14ac:dyDescent="0.2">
      <c r="C69" s="87"/>
      <c r="D69" s="76" t="s">
        <v>207</v>
      </c>
      <c r="E69" s="77"/>
      <c r="F69" s="78">
        <v>117620.33389767003</v>
      </c>
      <c r="G69" s="78">
        <v>133211.80000000002</v>
      </c>
      <c r="H69" s="151">
        <f t="shared" si="0"/>
        <v>-15591.466102329985</v>
      </c>
    </row>
    <row r="70" spans="3:9" s="85" customFormat="1" ht="28.5" customHeight="1" x14ac:dyDescent="0.2">
      <c r="C70" s="83"/>
      <c r="D70" s="84" t="s">
        <v>208</v>
      </c>
      <c r="E70" s="80"/>
      <c r="F70" s="86">
        <v>68669.792974161042</v>
      </c>
      <c r="G70" s="86">
        <v>62677.72</v>
      </c>
      <c r="H70" s="151">
        <f t="shared" si="0"/>
        <v>5992.0729741610412</v>
      </c>
    </row>
    <row r="71" spans="3:9" ht="12" customHeight="1" x14ac:dyDescent="0.2">
      <c r="C71" s="74"/>
      <c r="D71" s="79" t="s">
        <v>209</v>
      </c>
      <c r="E71" s="80"/>
      <c r="F71" s="86"/>
      <c r="G71" s="86">
        <v>15376.97</v>
      </c>
      <c r="H71" s="151">
        <f t="shared" si="0"/>
        <v>-15376.97</v>
      </c>
    </row>
    <row r="72" spans="3:9" ht="12" customHeight="1" x14ac:dyDescent="0.2">
      <c r="C72" s="74"/>
      <c r="D72" s="79" t="s">
        <v>210</v>
      </c>
      <c r="E72" s="80"/>
      <c r="F72" s="86">
        <v>12620.190277722257</v>
      </c>
      <c r="G72" s="86">
        <v>11150.04</v>
      </c>
      <c r="H72" s="151">
        <f t="shared" si="0"/>
        <v>1470.1502777222559</v>
      </c>
    </row>
    <row r="73" spans="3:9" ht="12" customHeight="1" x14ac:dyDescent="0.2">
      <c r="C73" s="74"/>
      <c r="D73" s="79" t="s">
        <v>211</v>
      </c>
      <c r="E73" s="80"/>
      <c r="F73" s="86">
        <v>433.12256514138596</v>
      </c>
      <c r="G73" s="86">
        <v>492.77</v>
      </c>
      <c r="H73" s="151">
        <f t="shared" si="0"/>
        <v>-59.64743485861402</v>
      </c>
    </row>
    <row r="74" spans="3:9" ht="12" customHeight="1" x14ac:dyDescent="0.2">
      <c r="C74" s="74"/>
      <c r="D74" s="79" t="s">
        <v>212</v>
      </c>
      <c r="E74" s="80"/>
      <c r="F74" s="86"/>
      <c r="G74" s="86"/>
      <c r="H74" s="151">
        <f t="shared" si="0"/>
        <v>0</v>
      </c>
    </row>
    <row r="75" spans="3:9" ht="12" customHeight="1" x14ac:dyDescent="0.2">
      <c r="C75" s="74"/>
      <c r="D75" s="79" t="s">
        <v>213</v>
      </c>
      <c r="E75" s="80"/>
      <c r="F75" s="86">
        <v>35897.228080645356</v>
      </c>
      <c r="G75" s="86">
        <v>43514.3</v>
      </c>
      <c r="H75" s="151">
        <f t="shared" si="0"/>
        <v>-7617.0719193546465</v>
      </c>
    </row>
    <row r="76" spans="3:9" ht="12" customHeight="1" x14ac:dyDescent="0.2">
      <c r="C76" s="74"/>
      <c r="D76" s="76" t="s">
        <v>214</v>
      </c>
      <c r="E76" s="77"/>
      <c r="F76" s="78">
        <v>4099.6180875576038</v>
      </c>
      <c r="G76" s="78">
        <v>12550.35</v>
      </c>
      <c r="H76" s="151">
        <f t="shared" si="0"/>
        <v>-8450.7319124423957</v>
      </c>
    </row>
    <row r="77" spans="3:9" ht="12" customHeight="1" x14ac:dyDescent="0.2">
      <c r="C77" s="74">
        <v>706</v>
      </c>
      <c r="D77" s="76" t="s">
        <v>215</v>
      </c>
      <c r="E77" s="77"/>
      <c r="F77" s="78">
        <v>6305.0199999999995</v>
      </c>
      <c r="G77" s="78">
        <v>6153.08</v>
      </c>
      <c r="H77" s="151">
        <f t="shared" ref="H77:H119" si="1">F77-G77</f>
        <v>151.9399999999996</v>
      </c>
    </row>
    <row r="78" spans="3:9" ht="12" customHeight="1" x14ac:dyDescent="0.2">
      <c r="C78" s="74"/>
      <c r="D78" s="76" t="s">
        <v>216</v>
      </c>
      <c r="E78" s="77"/>
      <c r="F78" s="78">
        <v>-299378.03011543956</v>
      </c>
      <c r="G78" s="78">
        <v>-184643.95824840839</v>
      </c>
      <c r="H78" s="151">
        <f t="shared" si="1"/>
        <v>-114734.07186703116</v>
      </c>
    </row>
    <row r="79" spans="3:9" ht="12" customHeight="1" x14ac:dyDescent="0.2">
      <c r="C79" s="74"/>
      <c r="D79" s="76" t="s">
        <v>217</v>
      </c>
      <c r="E79" s="77"/>
      <c r="F79" s="78">
        <v>313955.94560000009</v>
      </c>
      <c r="G79" s="78">
        <v>303979</v>
      </c>
      <c r="H79" s="151">
        <f t="shared" si="1"/>
        <v>9976.9456000000937</v>
      </c>
    </row>
    <row r="80" spans="3:9" ht="12" customHeight="1" x14ac:dyDescent="0.2">
      <c r="C80" s="74"/>
      <c r="D80" s="76" t="s">
        <v>218</v>
      </c>
      <c r="E80" s="77"/>
      <c r="F80" s="78">
        <v>325286.50560000009</v>
      </c>
      <c r="G80" s="78">
        <v>252616.92</v>
      </c>
      <c r="H80" s="151">
        <f t="shared" si="1"/>
        <v>72669.585600000079</v>
      </c>
    </row>
    <row r="81" spans="3:10" ht="12" customHeight="1" x14ac:dyDescent="0.2">
      <c r="C81" s="74">
        <v>770</v>
      </c>
      <c r="D81" s="79" t="s">
        <v>219</v>
      </c>
      <c r="E81" s="80"/>
      <c r="F81" s="86">
        <v>218372.54</v>
      </c>
      <c r="G81" s="86">
        <v>252616.92</v>
      </c>
      <c r="H81" s="151">
        <f t="shared" si="1"/>
        <v>-34244.380000000005</v>
      </c>
      <c r="J81" s="151"/>
    </row>
    <row r="82" spans="3:10" ht="12" customHeight="1" x14ac:dyDescent="0.2">
      <c r="C82" s="74">
        <v>771</v>
      </c>
      <c r="D82" s="79" t="s">
        <v>220</v>
      </c>
      <c r="E82" s="80"/>
      <c r="F82" s="81"/>
      <c r="G82" s="81"/>
      <c r="H82" s="151">
        <f t="shared" si="1"/>
        <v>0</v>
      </c>
    </row>
    <row r="83" spans="3:10" ht="12" customHeight="1" x14ac:dyDescent="0.2">
      <c r="C83" s="74">
        <v>772</v>
      </c>
      <c r="D83" s="79" t="s">
        <v>221</v>
      </c>
      <c r="E83" s="80"/>
      <c r="F83" s="81"/>
      <c r="G83" s="81"/>
      <c r="H83" s="151">
        <f t="shared" si="1"/>
        <v>0</v>
      </c>
    </row>
    <row r="84" spans="3:10" ht="12" customHeight="1" x14ac:dyDescent="0.2">
      <c r="C84" s="74">
        <v>774</v>
      </c>
      <c r="D84" s="79" t="s">
        <v>222</v>
      </c>
      <c r="E84" s="80"/>
      <c r="F84" s="81"/>
      <c r="G84" s="81"/>
      <c r="H84" s="151">
        <f t="shared" si="1"/>
        <v>0</v>
      </c>
    </row>
    <row r="85" spans="3:10" ht="12" customHeight="1" x14ac:dyDescent="0.2">
      <c r="C85" s="74">
        <v>775</v>
      </c>
      <c r="D85" s="79" t="s">
        <v>223</v>
      </c>
      <c r="E85" s="80"/>
      <c r="F85" s="81"/>
      <c r="G85" s="81"/>
      <c r="H85" s="151">
        <f t="shared" si="1"/>
        <v>0</v>
      </c>
    </row>
    <row r="86" spans="3:10" ht="12" customHeight="1" x14ac:dyDescent="0.2">
      <c r="C86" s="91" t="s">
        <v>224</v>
      </c>
      <c r="D86" s="79" t="s">
        <v>225</v>
      </c>
      <c r="E86" s="80"/>
      <c r="F86" s="81"/>
      <c r="G86" s="81"/>
      <c r="H86" s="151">
        <f t="shared" si="1"/>
        <v>0</v>
      </c>
    </row>
    <row r="87" spans="3:10" ht="12" customHeight="1" x14ac:dyDescent="0.2">
      <c r="C87" s="74"/>
      <c r="D87" s="76" t="s">
        <v>226</v>
      </c>
      <c r="E87" s="77"/>
      <c r="F87" s="78">
        <v>0</v>
      </c>
      <c r="G87" s="78">
        <v>0</v>
      </c>
      <c r="H87" s="151">
        <f t="shared" si="1"/>
        <v>0</v>
      </c>
    </row>
    <row r="88" spans="3:10" ht="12" customHeight="1" x14ac:dyDescent="0.2">
      <c r="C88" s="74">
        <v>730</v>
      </c>
      <c r="D88" s="79" t="s">
        <v>227</v>
      </c>
      <c r="E88" s="80"/>
      <c r="F88" s="81"/>
      <c r="G88" s="81"/>
      <c r="H88" s="151">
        <f t="shared" si="1"/>
        <v>0</v>
      </c>
    </row>
    <row r="89" spans="3:10" ht="12" customHeight="1" x14ac:dyDescent="0.2">
      <c r="C89" s="74">
        <v>732</v>
      </c>
      <c r="D89" s="79" t="s">
        <v>228</v>
      </c>
      <c r="E89" s="80"/>
      <c r="F89" s="81"/>
      <c r="G89" s="81"/>
      <c r="H89" s="151">
        <f t="shared" si="1"/>
        <v>0</v>
      </c>
    </row>
    <row r="90" spans="3:10" ht="12" customHeight="1" x14ac:dyDescent="0.2">
      <c r="C90" s="74">
        <v>734</v>
      </c>
      <c r="D90" s="79" t="s">
        <v>229</v>
      </c>
      <c r="E90" s="80"/>
      <c r="F90" s="81"/>
      <c r="G90" s="81"/>
      <c r="H90" s="151">
        <f t="shared" si="1"/>
        <v>0</v>
      </c>
    </row>
    <row r="91" spans="3:10" ht="12" customHeight="1" x14ac:dyDescent="0.2">
      <c r="C91" s="74">
        <v>735</v>
      </c>
      <c r="D91" s="79" t="s">
        <v>230</v>
      </c>
      <c r="E91" s="80"/>
      <c r="F91" s="81"/>
      <c r="G91" s="81"/>
      <c r="H91" s="151">
        <f t="shared" si="1"/>
        <v>0</v>
      </c>
    </row>
    <row r="92" spans="3:10" ht="12" customHeight="1" x14ac:dyDescent="0.2">
      <c r="C92" s="91" t="s">
        <v>231</v>
      </c>
      <c r="D92" s="79" t="s">
        <v>232</v>
      </c>
      <c r="E92" s="80"/>
      <c r="F92" s="81"/>
      <c r="G92" s="81"/>
      <c r="H92" s="151">
        <f t="shared" si="1"/>
        <v>0</v>
      </c>
    </row>
    <row r="93" spans="3:10" ht="24.75" customHeight="1" x14ac:dyDescent="0.2">
      <c r="C93" s="91" t="s">
        <v>233</v>
      </c>
      <c r="D93" s="79" t="s">
        <v>234</v>
      </c>
      <c r="E93" s="80"/>
      <c r="F93" s="81"/>
      <c r="G93" s="81"/>
      <c r="H93" s="151">
        <f t="shared" si="1"/>
        <v>0</v>
      </c>
    </row>
    <row r="94" spans="3:10" ht="12" customHeight="1" x14ac:dyDescent="0.2">
      <c r="C94" s="74"/>
      <c r="D94" s="76" t="s">
        <v>235</v>
      </c>
      <c r="E94" s="77"/>
      <c r="F94" s="78">
        <v>325286.50560000009</v>
      </c>
      <c r="G94" s="78">
        <v>252616.92</v>
      </c>
      <c r="H94" s="151">
        <f t="shared" si="1"/>
        <v>72669.585600000079</v>
      </c>
    </row>
    <row r="95" spans="3:10" ht="12" customHeight="1" x14ac:dyDescent="0.2">
      <c r="C95" s="74"/>
      <c r="D95" s="76" t="s">
        <v>236</v>
      </c>
      <c r="E95" s="77"/>
      <c r="F95" s="78">
        <v>0</v>
      </c>
      <c r="G95" s="78">
        <v>51362.079999999994</v>
      </c>
      <c r="H95" s="151">
        <f t="shared" si="1"/>
        <v>-51362.079999999994</v>
      </c>
      <c r="I95" s="88"/>
    </row>
    <row r="96" spans="3:10" ht="12" customHeight="1" x14ac:dyDescent="0.2">
      <c r="C96" s="74">
        <v>770</v>
      </c>
      <c r="D96" s="79" t="s">
        <v>237</v>
      </c>
      <c r="E96" s="80"/>
      <c r="F96" s="86">
        <f>106913.96+1069.46</f>
        <v>107983.42000000001</v>
      </c>
      <c r="G96" s="86">
        <v>48440.45</v>
      </c>
      <c r="H96" s="151">
        <f t="shared" si="1"/>
        <v>59542.970000000016</v>
      </c>
    </row>
    <row r="97" spans="3:8" ht="12" customHeight="1" x14ac:dyDescent="0.2">
      <c r="C97" s="74">
        <v>772</v>
      </c>
      <c r="D97" s="79" t="s">
        <v>238</v>
      </c>
      <c r="E97" s="80"/>
      <c r="F97" s="81"/>
      <c r="G97" s="81"/>
      <c r="H97" s="151">
        <f t="shared" si="1"/>
        <v>0</v>
      </c>
    </row>
    <row r="98" spans="3:8" ht="12" customHeight="1" x14ac:dyDescent="0.2">
      <c r="C98" s="75">
        <v>771774</v>
      </c>
      <c r="D98" s="79" t="s">
        <v>239</v>
      </c>
      <c r="E98" s="80"/>
      <c r="F98" s="81"/>
      <c r="G98" s="81"/>
      <c r="H98" s="151">
        <f t="shared" si="1"/>
        <v>0</v>
      </c>
    </row>
    <row r="99" spans="3:8" ht="12" customHeight="1" x14ac:dyDescent="0.2">
      <c r="C99" s="74">
        <v>773</v>
      </c>
      <c r="D99" s="79" t="s">
        <v>240</v>
      </c>
      <c r="E99" s="80"/>
      <c r="F99" s="86"/>
      <c r="G99" s="86"/>
      <c r="H99" s="151">
        <f t="shared" si="1"/>
        <v>0</v>
      </c>
    </row>
    <row r="100" spans="3:8" ht="12" customHeight="1" x14ac:dyDescent="0.2">
      <c r="C100" s="91" t="s">
        <v>241</v>
      </c>
      <c r="D100" s="79" t="s">
        <v>242</v>
      </c>
      <c r="E100" s="80"/>
      <c r="F100" s="86"/>
      <c r="G100" s="86"/>
      <c r="H100" s="151">
        <f t="shared" si="1"/>
        <v>0</v>
      </c>
    </row>
    <row r="101" spans="3:8" ht="12" customHeight="1" x14ac:dyDescent="0.2">
      <c r="C101" s="74" t="s">
        <v>243</v>
      </c>
      <c r="D101" s="79" t="s">
        <v>244</v>
      </c>
      <c r="E101" s="82"/>
      <c r="F101" s="86"/>
      <c r="G101" s="86"/>
      <c r="H101" s="151">
        <f t="shared" si="1"/>
        <v>0</v>
      </c>
    </row>
    <row r="102" spans="3:8" ht="12" customHeight="1" x14ac:dyDescent="0.2">
      <c r="C102" s="91" t="s">
        <v>245</v>
      </c>
      <c r="D102" s="79" t="s">
        <v>246</v>
      </c>
      <c r="E102" s="82"/>
      <c r="F102" s="86"/>
      <c r="G102" s="86">
        <v>2921.63</v>
      </c>
      <c r="H102" s="151">
        <f t="shared" si="1"/>
        <v>-2921.63</v>
      </c>
    </row>
    <row r="103" spans="3:8" ht="12" customHeight="1" x14ac:dyDescent="0.2">
      <c r="C103" s="74"/>
      <c r="D103" s="76" t="s">
        <v>247</v>
      </c>
      <c r="E103" s="77"/>
      <c r="F103" s="78">
        <v>11330.56</v>
      </c>
      <c r="G103" s="78">
        <v>0</v>
      </c>
      <c r="H103" s="151">
        <f t="shared" si="1"/>
        <v>11330.56</v>
      </c>
    </row>
    <row r="104" spans="3:8" ht="12" customHeight="1" x14ac:dyDescent="0.2">
      <c r="C104" s="74">
        <v>730</v>
      </c>
      <c r="D104" s="79" t="s">
        <v>248</v>
      </c>
      <c r="E104" s="82"/>
      <c r="F104" s="86"/>
      <c r="G104" s="86"/>
      <c r="H104" s="151">
        <f t="shared" si="1"/>
        <v>0</v>
      </c>
    </row>
    <row r="105" spans="3:8" ht="12" customHeight="1" x14ac:dyDescent="0.2">
      <c r="C105" s="74">
        <v>732</v>
      </c>
      <c r="D105" s="79" t="s">
        <v>249</v>
      </c>
      <c r="E105" s="82"/>
      <c r="F105" s="86"/>
      <c r="G105" s="86"/>
      <c r="H105" s="151">
        <f t="shared" si="1"/>
        <v>0</v>
      </c>
    </row>
    <row r="106" spans="3:8" ht="12" customHeight="1" x14ac:dyDescent="0.2">
      <c r="C106" s="74">
        <v>734</v>
      </c>
      <c r="D106" s="79" t="s">
        <v>250</v>
      </c>
      <c r="E106" s="82"/>
      <c r="F106" s="86"/>
      <c r="G106" s="86"/>
      <c r="H106" s="151">
        <f t="shared" si="1"/>
        <v>0</v>
      </c>
    </row>
    <row r="107" spans="3:8" ht="12" customHeight="1" x14ac:dyDescent="0.2">
      <c r="C107" s="91" t="s">
        <v>251</v>
      </c>
      <c r="D107" s="79" t="s">
        <v>252</v>
      </c>
      <c r="E107" s="82"/>
      <c r="F107" s="86"/>
      <c r="G107" s="86"/>
      <c r="H107" s="151">
        <f t="shared" si="1"/>
        <v>0</v>
      </c>
    </row>
    <row r="108" spans="3:8" ht="13.5" customHeight="1" x14ac:dyDescent="0.2">
      <c r="C108" s="91" t="s">
        <v>253</v>
      </c>
      <c r="D108" s="79" t="s">
        <v>254</v>
      </c>
      <c r="E108" s="82"/>
      <c r="F108" s="86"/>
      <c r="G108" s="86"/>
      <c r="H108" s="151">
        <f t="shared" si="1"/>
        <v>0</v>
      </c>
    </row>
    <row r="109" spans="3:8" ht="12" customHeight="1" x14ac:dyDescent="0.2">
      <c r="C109" s="75">
        <v>745746747</v>
      </c>
      <c r="D109" s="79" t="s">
        <v>255</v>
      </c>
      <c r="E109" s="80"/>
      <c r="F109" s="81"/>
      <c r="G109" s="81"/>
      <c r="H109" s="151">
        <f t="shared" si="1"/>
        <v>0</v>
      </c>
    </row>
    <row r="110" spans="3:8" ht="12" customHeight="1" x14ac:dyDescent="0.2">
      <c r="C110" s="75">
        <v>748749</v>
      </c>
      <c r="D110" s="79" t="s">
        <v>256</v>
      </c>
      <c r="E110" s="80"/>
      <c r="F110" s="86">
        <v>11330.56</v>
      </c>
      <c r="G110" s="86"/>
      <c r="H110" s="151">
        <f t="shared" si="1"/>
        <v>11330.56</v>
      </c>
    </row>
    <row r="111" spans="3:8" ht="12" customHeight="1" x14ac:dyDescent="0.2">
      <c r="C111" s="74"/>
      <c r="D111" s="76" t="s">
        <v>257</v>
      </c>
      <c r="E111" s="77"/>
      <c r="F111" s="78">
        <v>-11330.56</v>
      </c>
      <c r="G111" s="78">
        <v>51362.079999999994</v>
      </c>
      <c r="H111" s="151">
        <f t="shared" si="1"/>
        <v>-62692.639999999992</v>
      </c>
    </row>
    <row r="112" spans="3:8" ht="12" customHeight="1" x14ac:dyDescent="0.2">
      <c r="C112" s="74"/>
      <c r="D112" s="76" t="s">
        <v>258</v>
      </c>
      <c r="E112" s="77"/>
      <c r="F112" s="78">
        <v>14577.915484560537</v>
      </c>
      <c r="G112" s="78">
        <v>119335.04175159161</v>
      </c>
      <c r="H112" s="151">
        <f t="shared" si="1"/>
        <v>-104757.12626703107</v>
      </c>
    </row>
    <row r="113" spans="3:10" ht="12" customHeight="1" x14ac:dyDescent="0.2">
      <c r="C113" s="74"/>
      <c r="D113" s="76" t="s">
        <v>259</v>
      </c>
      <c r="E113" s="77"/>
      <c r="F113" s="78">
        <v>0</v>
      </c>
      <c r="G113" s="78">
        <v>0</v>
      </c>
      <c r="H113" s="151">
        <f t="shared" si="1"/>
        <v>0</v>
      </c>
    </row>
    <row r="114" spans="3:10" ht="12" customHeight="1" x14ac:dyDescent="0.2">
      <c r="C114" s="74">
        <v>820</v>
      </c>
      <c r="D114" s="79" t="s">
        <v>260</v>
      </c>
      <c r="E114" s="80"/>
      <c r="F114" s="81"/>
      <c r="G114" s="81"/>
      <c r="H114" s="151">
        <f t="shared" si="1"/>
        <v>0</v>
      </c>
    </row>
    <row r="115" spans="3:10" ht="12" customHeight="1" x14ac:dyDescent="0.2">
      <c r="C115" s="74">
        <v>823</v>
      </c>
      <c r="D115" s="79" t="s">
        <v>261</v>
      </c>
      <c r="E115" s="80"/>
      <c r="F115" s="81"/>
      <c r="G115" s="81"/>
      <c r="H115" s="151">
        <f t="shared" si="1"/>
        <v>0</v>
      </c>
    </row>
    <row r="116" spans="3:10" ht="12" customHeight="1" x14ac:dyDescent="0.2">
      <c r="C116" s="74"/>
      <c r="D116" s="76" t="s">
        <v>262</v>
      </c>
      <c r="E116" s="77"/>
      <c r="F116" s="78">
        <v>14577.915484560537</v>
      </c>
      <c r="G116" s="78">
        <v>119335.04175159161</v>
      </c>
      <c r="H116" s="151">
        <f t="shared" si="1"/>
        <v>-104757.12626703107</v>
      </c>
    </row>
    <row r="117" spans="3:10" ht="12" customHeight="1" x14ac:dyDescent="0.2">
      <c r="C117" s="74"/>
      <c r="D117" s="76" t="s">
        <v>263</v>
      </c>
      <c r="E117" s="77"/>
      <c r="F117" s="78">
        <v>0</v>
      </c>
      <c r="G117" s="78">
        <v>0</v>
      </c>
      <c r="H117" s="151">
        <f t="shared" si="1"/>
        <v>0</v>
      </c>
      <c r="J117" s="151"/>
    </row>
    <row r="118" spans="3:10" ht="12" customHeight="1" x14ac:dyDescent="0.2">
      <c r="C118" s="91" t="s">
        <v>264</v>
      </c>
      <c r="D118" s="79" t="s">
        <v>265</v>
      </c>
      <c r="E118" s="80"/>
      <c r="F118" s="81"/>
      <c r="G118" s="81"/>
      <c r="H118" s="151">
        <f t="shared" si="1"/>
        <v>0</v>
      </c>
    </row>
    <row r="119" spans="3:10" ht="12" customHeight="1" x14ac:dyDescent="0.2">
      <c r="C119" s="74"/>
      <c r="D119" s="76" t="s">
        <v>266</v>
      </c>
      <c r="E119" s="77"/>
      <c r="F119" s="78"/>
      <c r="G119" s="78"/>
      <c r="H119" s="151">
        <f t="shared" si="1"/>
        <v>0</v>
      </c>
      <c r="I119" s="151"/>
    </row>
    <row r="120" spans="3:10" x14ac:dyDescent="0.2">
      <c r="C120" s="92"/>
      <c r="D120" s="93"/>
      <c r="E120" s="94"/>
      <c r="F120" s="61"/>
      <c r="G120" s="95"/>
      <c r="I120" s="151"/>
      <c r="J120" s="151"/>
    </row>
    <row r="121" spans="3:10" s="96" customFormat="1" x14ac:dyDescent="0.2">
      <c r="C121" s="59" t="str">
        <f>+BS!C112</f>
        <v>U Podgorici, 20.10.2018.</v>
      </c>
      <c r="D121" s="60"/>
      <c r="E121" s="61"/>
      <c r="F121" s="61"/>
      <c r="G121" s="62"/>
    </row>
    <row r="122" spans="3:10" x14ac:dyDescent="0.2">
      <c r="C122" s="63"/>
      <c r="D122" s="63"/>
      <c r="E122" s="64"/>
      <c r="F122" s="65"/>
      <c r="G122" s="65"/>
    </row>
    <row r="123" spans="3:10" x14ac:dyDescent="0.2">
      <c r="C123" s="63" t="str">
        <f>+BS!C114</f>
        <v>Lice odgovorno za sastavljanje bilansa:  Nina Vukčević</v>
      </c>
      <c r="D123" s="60"/>
      <c r="E123" s="61" t="s">
        <v>142</v>
      </c>
      <c r="F123" s="61"/>
      <c r="G123" s="62"/>
    </row>
    <row r="124" spans="3:10" ht="15.75" customHeight="1" x14ac:dyDescent="0.2">
      <c r="C124" s="65"/>
      <c r="D124" s="66"/>
      <c r="E124" s="65"/>
      <c r="F124" s="65"/>
      <c r="G124" s="66"/>
      <c r="H124" s="97"/>
      <c r="I124" s="97"/>
    </row>
    <row r="125" spans="3:10" x14ac:dyDescent="0.2">
      <c r="C125" s="98"/>
      <c r="D125" s="98"/>
      <c r="E125" s="99"/>
    </row>
  </sheetData>
  <mergeCells count="8">
    <mergeCell ref="C1:D1"/>
    <mergeCell ref="C3:D3"/>
    <mergeCell ref="C7:G7"/>
    <mergeCell ref="C8:G8"/>
    <mergeCell ref="C9:C10"/>
    <mergeCell ref="D9:D10"/>
    <mergeCell ref="E9:E10"/>
    <mergeCell ref="F9:G9"/>
  </mergeCells>
  <pageMargins left="0.70866141732283472" right="0.39370078740157483" top="0.74803149606299213" bottom="0.74803149606299213" header="0.31496062992125984" footer="0.31496062992125984"/>
  <pageSetup paperSize="9" scale="48" orientation="portrait" horizontalDpi="4294967293" verticalDpi="4294967293" r:id="rId1"/>
  <ignoredErrors>
    <ignoredError sqref="C121:C12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I70"/>
  <sheetViews>
    <sheetView workbookViewId="0">
      <selection activeCell="F14" sqref="F14:F62"/>
    </sheetView>
  </sheetViews>
  <sheetFormatPr defaultRowHeight="12.75" x14ac:dyDescent="0.2"/>
  <cols>
    <col min="1" max="2" width="9.140625" style="3"/>
    <col min="3" max="3" width="7.42578125" style="3" customWidth="1"/>
    <col min="4" max="4" width="81.28515625" style="3" customWidth="1"/>
    <col min="5" max="5" width="10.42578125" style="3" customWidth="1"/>
    <col min="6" max="6" width="16.85546875" style="23" customWidth="1"/>
    <col min="7" max="7" width="16.85546875" style="3" customWidth="1"/>
    <col min="8" max="252" width="9.140625" style="3"/>
    <col min="253" max="253" width="7.42578125" style="3" customWidth="1"/>
    <col min="254" max="254" width="53" style="3" bestFit="1" customWidth="1"/>
    <col min="255" max="255" width="16.28515625" style="3" customWidth="1"/>
    <col min="256" max="257" width="16.85546875" style="3" customWidth="1"/>
    <col min="258" max="258" width="9.140625" style="3"/>
    <col min="259" max="259" width="10.42578125" style="3" bestFit="1" customWidth="1"/>
    <col min="260" max="508" width="9.140625" style="3"/>
    <col min="509" max="509" width="7.42578125" style="3" customWidth="1"/>
    <col min="510" max="510" width="53" style="3" bestFit="1" customWidth="1"/>
    <col min="511" max="511" width="16.28515625" style="3" customWidth="1"/>
    <col min="512" max="513" width="16.85546875" style="3" customWidth="1"/>
    <col min="514" max="514" width="9.140625" style="3"/>
    <col min="515" max="515" width="10.42578125" style="3" bestFit="1" customWidth="1"/>
    <col min="516" max="764" width="9.140625" style="3"/>
    <col min="765" max="765" width="7.42578125" style="3" customWidth="1"/>
    <col min="766" max="766" width="53" style="3" bestFit="1" customWidth="1"/>
    <col min="767" max="767" width="16.28515625" style="3" customWidth="1"/>
    <col min="768" max="769" width="16.85546875" style="3" customWidth="1"/>
    <col min="770" max="770" width="9.140625" style="3"/>
    <col min="771" max="771" width="10.42578125" style="3" bestFit="1" customWidth="1"/>
    <col min="772" max="1020" width="9.140625" style="3"/>
    <col min="1021" max="1021" width="7.42578125" style="3" customWidth="1"/>
    <col min="1022" max="1022" width="53" style="3" bestFit="1" customWidth="1"/>
    <col min="1023" max="1023" width="16.28515625" style="3" customWidth="1"/>
    <col min="1024" max="1025" width="16.85546875" style="3" customWidth="1"/>
    <col min="1026" max="1026" width="9.140625" style="3"/>
    <col min="1027" max="1027" width="10.42578125" style="3" bestFit="1" customWidth="1"/>
    <col min="1028" max="1276" width="9.140625" style="3"/>
    <col min="1277" max="1277" width="7.42578125" style="3" customWidth="1"/>
    <col min="1278" max="1278" width="53" style="3" bestFit="1" customWidth="1"/>
    <col min="1279" max="1279" width="16.28515625" style="3" customWidth="1"/>
    <col min="1280" max="1281" width="16.85546875" style="3" customWidth="1"/>
    <col min="1282" max="1282" width="9.140625" style="3"/>
    <col min="1283" max="1283" width="10.42578125" style="3" bestFit="1" customWidth="1"/>
    <col min="1284" max="1532" width="9.140625" style="3"/>
    <col min="1533" max="1533" width="7.42578125" style="3" customWidth="1"/>
    <col min="1534" max="1534" width="53" style="3" bestFit="1" customWidth="1"/>
    <col min="1535" max="1535" width="16.28515625" style="3" customWidth="1"/>
    <col min="1536" max="1537" width="16.85546875" style="3" customWidth="1"/>
    <col min="1538" max="1538" width="9.140625" style="3"/>
    <col min="1539" max="1539" width="10.42578125" style="3" bestFit="1" customWidth="1"/>
    <col min="1540" max="1788" width="9.140625" style="3"/>
    <col min="1789" max="1789" width="7.42578125" style="3" customWidth="1"/>
    <col min="1790" max="1790" width="53" style="3" bestFit="1" customWidth="1"/>
    <col min="1791" max="1791" width="16.28515625" style="3" customWidth="1"/>
    <col min="1792" max="1793" width="16.85546875" style="3" customWidth="1"/>
    <col min="1794" max="1794" width="9.140625" style="3"/>
    <col min="1795" max="1795" width="10.42578125" style="3" bestFit="1" customWidth="1"/>
    <col min="1796" max="2044" width="9.140625" style="3"/>
    <col min="2045" max="2045" width="7.42578125" style="3" customWidth="1"/>
    <col min="2046" max="2046" width="53" style="3" bestFit="1" customWidth="1"/>
    <col min="2047" max="2047" width="16.28515625" style="3" customWidth="1"/>
    <col min="2048" max="2049" width="16.85546875" style="3" customWidth="1"/>
    <col min="2050" max="2050" width="9.140625" style="3"/>
    <col min="2051" max="2051" width="10.42578125" style="3" bestFit="1" customWidth="1"/>
    <col min="2052" max="2300" width="9.140625" style="3"/>
    <col min="2301" max="2301" width="7.42578125" style="3" customWidth="1"/>
    <col min="2302" max="2302" width="53" style="3" bestFit="1" customWidth="1"/>
    <col min="2303" max="2303" width="16.28515625" style="3" customWidth="1"/>
    <col min="2304" max="2305" width="16.85546875" style="3" customWidth="1"/>
    <col min="2306" max="2306" width="9.140625" style="3"/>
    <col min="2307" max="2307" width="10.42578125" style="3" bestFit="1" customWidth="1"/>
    <col min="2308" max="2556" width="9.140625" style="3"/>
    <col min="2557" max="2557" width="7.42578125" style="3" customWidth="1"/>
    <col min="2558" max="2558" width="53" style="3" bestFit="1" customWidth="1"/>
    <col min="2559" max="2559" width="16.28515625" style="3" customWidth="1"/>
    <col min="2560" max="2561" width="16.85546875" style="3" customWidth="1"/>
    <col min="2562" max="2562" width="9.140625" style="3"/>
    <col min="2563" max="2563" width="10.42578125" style="3" bestFit="1" customWidth="1"/>
    <col min="2564" max="2812" width="9.140625" style="3"/>
    <col min="2813" max="2813" width="7.42578125" style="3" customWidth="1"/>
    <col min="2814" max="2814" width="53" style="3" bestFit="1" customWidth="1"/>
    <col min="2815" max="2815" width="16.28515625" style="3" customWidth="1"/>
    <col min="2816" max="2817" width="16.85546875" style="3" customWidth="1"/>
    <col min="2818" max="2818" width="9.140625" style="3"/>
    <col min="2819" max="2819" width="10.42578125" style="3" bestFit="1" customWidth="1"/>
    <col min="2820" max="3068" width="9.140625" style="3"/>
    <col min="3069" max="3069" width="7.42578125" style="3" customWidth="1"/>
    <col min="3070" max="3070" width="53" style="3" bestFit="1" customWidth="1"/>
    <col min="3071" max="3071" width="16.28515625" style="3" customWidth="1"/>
    <col min="3072" max="3073" width="16.85546875" style="3" customWidth="1"/>
    <col min="3074" max="3074" width="9.140625" style="3"/>
    <col min="3075" max="3075" width="10.42578125" style="3" bestFit="1" customWidth="1"/>
    <col min="3076" max="3324" width="9.140625" style="3"/>
    <col min="3325" max="3325" width="7.42578125" style="3" customWidth="1"/>
    <col min="3326" max="3326" width="53" style="3" bestFit="1" customWidth="1"/>
    <col min="3327" max="3327" width="16.28515625" style="3" customWidth="1"/>
    <col min="3328" max="3329" width="16.85546875" style="3" customWidth="1"/>
    <col min="3330" max="3330" width="9.140625" style="3"/>
    <col min="3331" max="3331" width="10.42578125" style="3" bestFit="1" customWidth="1"/>
    <col min="3332" max="3580" width="9.140625" style="3"/>
    <col min="3581" max="3581" width="7.42578125" style="3" customWidth="1"/>
    <col min="3582" max="3582" width="53" style="3" bestFit="1" customWidth="1"/>
    <col min="3583" max="3583" width="16.28515625" style="3" customWidth="1"/>
    <col min="3584" max="3585" width="16.85546875" style="3" customWidth="1"/>
    <col min="3586" max="3586" width="9.140625" style="3"/>
    <col min="3587" max="3587" width="10.42578125" style="3" bestFit="1" customWidth="1"/>
    <col min="3588" max="3836" width="9.140625" style="3"/>
    <col min="3837" max="3837" width="7.42578125" style="3" customWidth="1"/>
    <col min="3838" max="3838" width="53" style="3" bestFit="1" customWidth="1"/>
    <col min="3839" max="3839" width="16.28515625" style="3" customWidth="1"/>
    <col min="3840" max="3841" width="16.85546875" style="3" customWidth="1"/>
    <col min="3842" max="3842" width="9.140625" style="3"/>
    <col min="3843" max="3843" width="10.42578125" style="3" bestFit="1" customWidth="1"/>
    <col min="3844" max="4092" width="9.140625" style="3"/>
    <col min="4093" max="4093" width="7.42578125" style="3" customWidth="1"/>
    <col min="4094" max="4094" width="53" style="3" bestFit="1" customWidth="1"/>
    <col min="4095" max="4095" width="16.28515625" style="3" customWidth="1"/>
    <col min="4096" max="4097" width="16.85546875" style="3" customWidth="1"/>
    <col min="4098" max="4098" width="9.140625" style="3"/>
    <col min="4099" max="4099" width="10.42578125" style="3" bestFit="1" customWidth="1"/>
    <col min="4100" max="4348" width="9.140625" style="3"/>
    <col min="4349" max="4349" width="7.42578125" style="3" customWidth="1"/>
    <col min="4350" max="4350" width="53" style="3" bestFit="1" customWidth="1"/>
    <col min="4351" max="4351" width="16.28515625" style="3" customWidth="1"/>
    <col min="4352" max="4353" width="16.85546875" style="3" customWidth="1"/>
    <col min="4354" max="4354" width="9.140625" style="3"/>
    <col min="4355" max="4355" width="10.42578125" style="3" bestFit="1" customWidth="1"/>
    <col min="4356" max="4604" width="9.140625" style="3"/>
    <col min="4605" max="4605" width="7.42578125" style="3" customWidth="1"/>
    <col min="4606" max="4606" width="53" style="3" bestFit="1" customWidth="1"/>
    <col min="4607" max="4607" width="16.28515625" style="3" customWidth="1"/>
    <col min="4608" max="4609" width="16.85546875" style="3" customWidth="1"/>
    <col min="4610" max="4610" width="9.140625" style="3"/>
    <col min="4611" max="4611" width="10.42578125" style="3" bestFit="1" customWidth="1"/>
    <col min="4612" max="4860" width="9.140625" style="3"/>
    <col min="4861" max="4861" width="7.42578125" style="3" customWidth="1"/>
    <col min="4862" max="4862" width="53" style="3" bestFit="1" customWidth="1"/>
    <col min="4863" max="4863" width="16.28515625" style="3" customWidth="1"/>
    <col min="4864" max="4865" width="16.85546875" style="3" customWidth="1"/>
    <col min="4866" max="4866" width="9.140625" style="3"/>
    <col min="4867" max="4867" width="10.42578125" style="3" bestFit="1" customWidth="1"/>
    <col min="4868" max="5116" width="9.140625" style="3"/>
    <col min="5117" max="5117" width="7.42578125" style="3" customWidth="1"/>
    <col min="5118" max="5118" width="53" style="3" bestFit="1" customWidth="1"/>
    <col min="5119" max="5119" width="16.28515625" style="3" customWidth="1"/>
    <col min="5120" max="5121" width="16.85546875" style="3" customWidth="1"/>
    <col min="5122" max="5122" width="9.140625" style="3"/>
    <col min="5123" max="5123" width="10.42578125" style="3" bestFit="1" customWidth="1"/>
    <col min="5124" max="5372" width="9.140625" style="3"/>
    <col min="5373" max="5373" width="7.42578125" style="3" customWidth="1"/>
    <col min="5374" max="5374" width="53" style="3" bestFit="1" customWidth="1"/>
    <col min="5375" max="5375" width="16.28515625" style="3" customWidth="1"/>
    <col min="5376" max="5377" width="16.85546875" style="3" customWidth="1"/>
    <col min="5378" max="5378" width="9.140625" style="3"/>
    <col min="5379" max="5379" width="10.42578125" style="3" bestFit="1" customWidth="1"/>
    <col min="5380" max="5628" width="9.140625" style="3"/>
    <col min="5629" max="5629" width="7.42578125" style="3" customWidth="1"/>
    <col min="5630" max="5630" width="53" style="3" bestFit="1" customWidth="1"/>
    <col min="5631" max="5631" width="16.28515625" style="3" customWidth="1"/>
    <col min="5632" max="5633" width="16.85546875" style="3" customWidth="1"/>
    <col min="5634" max="5634" width="9.140625" style="3"/>
    <col min="5635" max="5635" width="10.42578125" style="3" bestFit="1" customWidth="1"/>
    <col min="5636" max="5884" width="9.140625" style="3"/>
    <col min="5885" max="5885" width="7.42578125" style="3" customWidth="1"/>
    <col min="5886" max="5886" width="53" style="3" bestFit="1" customWidth="1"/>
    <col min="5887" max="5887" width="16.28515625" style="3" customWidth="1"/>
    <col min="5888" max="5889" width="16.85546875" style="3" customWidth="1"/>
    <col min="5890" max="5890" width="9.140625" style="3"/>
    <col min="5891" max="5891" width="10.42578125" style="3" bestFit="1" customWidth="1"/>
    <col min="5892" max="6140" width="9.140625" style="3"/>
    <col min="6141" max="6141" width="7.42578125" style="3" customWidth="1"/>
    <col min="6142" max="6142" width="53" style="3" bestFit="1" customWidth="1"/>
    <col min="6143" max="6143" width="16.28515625" style="3" customWidth="1"/>
    <col min="6144" max="6145" width="16.85546875" style="3" customWidth="1"/>
    <col min="6146" max="6146" width="9.140625" style="3"/>
    <col min="6147" max="6147" width="10.42578125" style="3" bestFit="1" customWidth="1"/>
    <col min="6148" max="6396" width="9.140625" style="3"/>
    <col min="6397" max="6397" width="7.42578125" style="3" customWidth="1"/>
    <col min="6398" max="6398" width="53" style="3" bestFit="1" customWidth="1"/>
    <col min="6399" max="6399" width="16.28515625" style="3" customWidth="1"/>
    <col min="6400" max="6401" width="16.85546875" style="3" customWidth="1"/>
    <col min="6402" max="6402" width="9.140625" style="3"/>
    <col min="6403" max="6403" width="10.42578125" style="3" bestFit="1" customWidth="1"/>
    <col min="6404" max="6652" width="9.140625" style="3"/>
    <col min="6653" max="6653" width="7.42578125" style="3" customWidth="1"/>
    <col min="6654" max="6654" width="53" style="3" bestFit="1" customWidth="1"/>
    <col min="6655" max="6655" width="16.28515625" style="3" customWidth="1"/>
    <col min="6656" max="6657" width="16.85546875" style="3" customWidth="1"/>
    <col min="6658" max="6658" width="9.140625" style="3"/>
    <col min="6659" max="6659" width="10.42578125" style="3" bestFit="1" customWidth="1"/>
    <col min="6660" max="6908" width="9.140625" style="3"/>
    <col min="6909" max="6909" width="7.42578125" style="3" customWidth="1"/>
    <col min="6910" max="6910" width="53" style="3" bestFit="1" customWidth="1"/>
    <col min="6911" max="6911" width="16.28515625" style="3" customWidth="1"/>
    <col min="6912" max="6913" width="16.85546875" style="3" customWidth="1"/>
    <col min="6914" max="6914" width="9.140625" style="3"/>
    <col min="6915" max="6915" width="10.42578125" style="3" bestFit="1" customWidth="1"/>
    <col min="6916" max="7164" width="9.140625" style="3"/>
    <col min="7165" max="7165" width="7.42578125" style="3" customWidth="1"/>
    <col min="7166" max="7166" width="53" style="3" bestFit="1" customWidth="1"/>
    <col min="7167" max="7167" width="16.28515625" style="3" customWidth="1"/>
    <col min="7168" max="7169" width="16.85546875" style="3" customWidth="1"/>
    <col min="7170" max="7170" width="9.140625" style="3"/>
    <col min="7171" max="7171" width="10.42578125" style="3" bestFit="1" customWidth="1"/>
    <col min="7172" max="7420" width="9.140625" style="3"/>
    <col min="7421" max="7421" width="7.42578125" style="3" customWidth="1"/>
    <col min="7422" max="7422" width="53" style="3" bestFit="1" customWidth="1"/>
    <col min="7423" max="7423" width="16.28515625" style="3" customWidth="1"/>
    <col min="7424" max="7425" width="16.85546875" style="3" customWidth="1"/>
    <col min="7426" max="7426" width="9.140625" style="3"/>
    <col min="7427" max="7427" width="10.42578125" style="3" bestFit="1" customWidth="1"/>
    <col min="7428" max="7676" width="9.140625" style="3"/>
    <col min="7677" max="7677" width="7.42578125" style="3" customWidth="1"/>
    <col min="7678" max="7678" width="53" style="3" bestFit="1" customWidth="1"/>
    <col min="7679" max="7679" width="16.28515625" style="3" customWidth="1"/>
    <col min="7680" max="7681" width="16.85546875" style="3" customWidth="1"/>
    <col min="7682" max="7682" width="9.140625" style="3"/>
    <col min="7683" max="7683" width="10.42578125" style="3" bestFit="1" customWidth="1"/>
    <col min="7684" max="7932" width="9.140625" style="3"/>
    <col min="7933" max="7933" width="7.42578125" style="3" customWidth="1"/>
    <col min="7934" max="7934" width="53" style="3" bestFit="1" customWidth="1"/>
    <col min="7935" max="7935" width="16.28515625" style="3" customWidth="1"/>
    <col min="7936" max="7937" width="16.85546875" style="3" customWidth="1"/>
    <col min="7938" max="7938" width="9.140625" style="3"/>
    <col min="7939" max="7939" width="10.42578125" style="3" bestFit="1" customWidth="1"/>
    <col min="7940" max="8188" width="9.140625" style="3"/>
    <col min="8189" max="8189" width="7.42578125" style="3" customWidth="1"/>
    <col min="8190" max="8190" width="53" style="3" bestFit="1" customWidth="1"/>
    <col min="8191" max="8191" width="16.28515625" style="3" customWidth="1"/>
    <col min="8192" max="8193" width="16.85546875" style="3" customWidth="1"/>
    <col min="8194" max="8194" width="9.140625" style="3"/>
    <col min="8195" max="8195" width="10.42578125" style="3" bestFit="1" customWidth="1"/>
    <col min="8196" max="8444" width="9.140625" style="3"/>
    <col min="8445" max="8445" width="7.42578125" style="3" customWidth="1"/>
    <col min="8446" max="8446" width="53" style="3" bestFit="1" customWidth="1"/>
    <col min="8447" max="8447" width="16.28515625" style="3" customWidth="1"/>
    <col min="8448" max="8449" width="16.85546875" style="3" customWidth="1"/>
    <col min="8450" max="8450" width="9.140625" style="3"/>
    <col min="8451" max="8451" width="10.42578125" style="3" bestFit="1" customWidth="1"/>
    <col min="8452" max="8700" width="9.140625" style="3"/>
    <col min="8701" max="8701" width="7.42578125" style="3" customWidth="1"/>
    <col min="8702" max="8702" width="53" style="3" bestFit="1" customWidth="1"/>
    <col min="8703" max="8703" width="16.28515625" style="3" customWidth="1"/>
    <col min="8704" max="8705" width="16.85546875" style="3" customWidth="1"/>
    <col min="8706" max="8706" width="9.140625" style="3"/>
    <col min="8707" max="8707" width="10.42578125" style="3" bestFit="1" customWidth="1"/>
    <col min="8708" max="8956" width="9.140625" style="3"/>
    <col min="8957" max="8957" width="7.42578125" style="3" customWidth="1"/>
    <col min="8958" max="8958" width="53" style="3" bestFit="1" customWidth="1"/>
    <col min="8959" max="8959" width="16.28515625" style="3" customWidth="1"/>
    <col min="8960" max="8961" width="16.85546875" style="3" customWidth="1"/>
    <col min="8962" max="8962" width="9.140625" style="3"/>
    <col min="8963" max="8963" width="10.42578125" style="3" bestFit="1" customWidth="1"/>
    <col min="8964" max="9212" width="9.140625" style="3"/>
    <col min="9213" max="9213" width="7.42578125" style="3" customWidth="1"/>
    <col min="9214" max="9214" width="53" style="3" bestFit="1" customWidth="1"/>
    <col min="9215" max="9215" width="16.28515625" style="3" customWidth="1"/>
    <col min="9216" max="9217" width="16.85546875" style="3" customWidth="1"/>
    <col min="9218" max="9218" width="9.140625" style="3"/>
    <col min="9219" max="9219" width="10.42578125" style="3" bestFit="1" customWidth="1"/>
    <col min="9220" max="9468" width="9.140625" style="3"/>
    <col min="9469" max="9469" width="7.42578125" style="3" customWidth="1"/>
    <col min="9470" max="9470" width="53" style="3" bestFit="1" customWidth="1"/>
    <col min="9471" max="9471" width="16.28515625" style="3" customWidth="1"/>
    <col min="9472" max="9473" width="16.85546875" style="3" customWidth="1"/>
    <col min="9474" max="9474" width="9.140625" style="3"/>
    <col min="9475" max="9475" width="10.42578125" style="3" bestFit="1" customWidth="1"/>
    <col min="9476" max="9724" width="9.140625" style="3"/>
    <col min="9725" max="9725" width="7.42578125" style="3" customWidth="1"/>
    <col min="9726" max="9726" width="53" style="3" bestFit="1" customWidth="1"/>
    <col min="9727" max="9727" width="16.28515625" style="3" customWidth="1"/>
    <col min="9728" max="9729" width="16.85546875" style="3" customWidth="1"/>
    <col min="9730" max="9730" width="9.140625" style="3"/>
    <col min="9731" max="9731" width="10.42578125" style="3" bestFit="1" customWidth="1"/>
    <col min="9732" max="9980" width="9.140625" style="3"/>
    <col min="9981" max="9981" width="7.42578125" style="3" customWidth="1"/>
    <col min="9982" max="9982" width="53" style="3" bestFit="1" customWidth="1"/>
    <col min="9983" max="9983" width="16.28515625" style="3" customWidth="1"/>
    <col min="9984" max="9985" width="16.85546875" style="3" customWidth="1"/>
    <col min="9986" max="9986" width="9.140625" style="3"/>
    <col min="9987" max="9987" width="10.42578125" style="3" bestFit="1" customWidth="1"/>
    <col min="9988" max="10236" width="9.140625" style="3"/>
    <col min="10237" max="10237" width="7.42578125" style="3" customWidth="1"/>
    <col min="10238" max="10238" width="53" style="3" bestFit="1" customWidth="1"/>
    <col min="10239" max="10239" width="16.28515625" style="3" customWidth="1"/>
    <col min="10240" max="10241" width="16.85546875" style="3" customWidth="1"/>
    <col min="10242" max="10242" width="9.140625" style="3"/>
    <col min="10243" max="10243" width="10.42578125" style="3" bestFit="1" customWidth="1"/>
    <col min="10244" max="10492" width="9.140625" style="3"/>
    <col min="10493" max="10493" width="7.42578125" style="3" customWidth="1"/>
    <col min="10494" max="10494" width="53" style="3" bestFit="1" customWidth="1"/>
    <col min="10495" max="10495" width="16.28515625" style="3" customWidth="1"/>
    <col min="10496" max="10497" width="16.85546875" style="3" customWidth="1"/>
    <col min="10498" max="10498" width="9.140625" style="3"/>
    <col min="10499" max="10499" width="10.42578125" style="3" bestFit="1" customWidth="1"/>
    <col min="10500" max="10748" width="9.140625" style="3"/>
    <col min="10749" max="10749" width="7.42578125" style="3" customWidth="1"/>
    <col min="10750" max="10750" width="53" style="3" bestFit="1" customWidth="1"/>
    <col min="10751" max="10751" width="16.28515625" style="3" customWidth="1"/>
    <col min="10752" max="10753" width="16.85546875" style="3" customWidth="1"/>
    <col min="10754" max="10754" width="9.140625" style="3"/>
    <col min="10755" max="10755" width="10.42578125" style="3" bestFit="1" customWidth="1"/>
    <col min="10756" max="11004" width="9.140625" style="3"/>
    <col min="11005" max="11005" width="7.42578125" style="3" customWidth="1"/>
    <col min="11006" max="11006" width="53" style="3" bestFit="1" customWidth="1"/>
    <col min="11007" max="11007" width="16.28515625" style="3" customWidth="1"/>
    <col min="11008" max="11009" width="16.85546875" style="3" customWidth="1"/>
    <col min="11010" max="11010" width="9.140625" style="3"/>
    <col min="11011" max="11011" width="10.42578125" style="3" bestFit="1" customWidth="1"/>
    <col min="11012" max="11260" width="9.140625" style="3"/>
    <col min="11261" max="11261" width="7.42578125" style="3" customWidth="1"/>
    <col min="11262" max="11262" width="53" style="3" bestFit="1" customWidth="1"/>
    <col min="11263" max="11263" width="16.28515625" style="3" customWidth="1"/>
    <col min="11264" max="11265" width="16.85546875" style="3" customWidth="1"/>
    <col min="11266" max="11266" width="9.140625" style="3"/>
    <col min="11267" max="11267" width="10.42578125" style="3" bestFit="1" customWidth="1"/>
    <col min="11268" max="11516" width="9.140625" style="3"/>
    <col min="11517" max="11517" width="7.42578125" style="3" customWidth="1"/>
    <col min="11518" max="11518" width="53" style="3" bestFit="1" customWidth="1"/>
    <col min="11519" max="11519" width="16.28515625" style="3" customWidth="1"/>
    <col min="11520" max="11521" width="16.85546875" style="3" customWidth="1"/>
    <col min="11522" max="11522" width="9.140625" style="3"/>
    <col min="11523" max="11523" width="10.42578125" style="3" bestFit="1" customWidth="1"/>
    <col min="11524" max="11772" width="9.140625" style="3"/>
    <col min="11773" max="11773" width="7.42578125" style="3" customWidth="1"/>
    <col min="11774" max="11774" width="53" style="3" bestFit="1" customWidth="1"/>
    <col min="11775" max="11775" width="16.28515625" style="3" customWidth="1"/>
    <col min="11776" max="11777" width="16.85546875" style="3" customWidth="1"/>
    <col min="11778" max="11778" width="9.140625" style="3"/>
    <col min="11779" max="11779" width="10.42578125" style="3" bestFit="1" customWidth="1"/>
    <col min="11780" max="12028" width="9.140625" style="3"/>
    <col min="12029" max="12029" width="7.42578125" style="3" customWidth="1"/>
    <col min="12030" max="12030" width="53" style="3" bestFit="1" customWidth="1"/>
    <col min="12031" max="12031" width="16.28515625" style="3" customWidth="1"/>
    <col min="12032" max="12033" width="16.85546875" style="3" customWidth="1"/>
    <col min="12034" max="12034" width="9.140625" style="3"/>
    <col min="12035" max="12035" width="10.42578125" style="3" bestFit="1" customWidth="1"/>
    <col min="12036" max="12284" width="9.140625" style="3"/>
    <col min="12285" max="12285" width="7.42578125" style="3" customWidth="1"/>
    <col min="12286" max="12286" width="53" style="3" bestFit="1" customWidth="1"/>
    <col min="12287" max="12287" width="16.28515625" style="3" customWidth="1"/>
    <col min="12288" max="12289" width="16.85546875" style="3" customWidth="1"/>
    <col min="12290" max="12290" width="9.140625" style="3"/>
    <col min="12291" max="12291" width="10.42578125" style="3" bestFit="1" customWidth="1"/>
    <col min="12292" max="12540" width="9.140625" style="3"/>
    <col min="12541" max="12541" width="7.42578125" style="3" customWidth="1"/>
    <col min="12542" max="12542" width="53" style="3" bestFit="1" customWidth="1"/>
    <col min="12543" max="12543" width="16.28515625" style="3" customWidth="1"/>
    <col min="12544" max="12545" width="16.85546875" style="3" customWidth="1"/>
    <col min="12546" max="12546" width="9.140625" style="3"/>
    <col min="12547" max="12547" width="10.42578125" style="3" bestFit="1" customWidth="1"/>
    <col min="12548" max="12796" width="9.140625" style="3"/>
    <col min="12797" max="12797" width="7.42578125" style="3" customWidth="1"/>
    <col min="12798" max="12798" width="53" style="3" bestFit="1" customWidth="1"/>
    <col min="12799" max="12799" width="16.28515625" style="3" customWidth="1"/>
    <col min="12800" max="12801" width="16.85546875" style="3" customWidth="1"/>
    <col min="12802" max="12802" width="9.140625" style="3"/>
    <col min="12803" max="12803" width="10.42578125" style="3" bestFit="1" customWidth="1"/>
    <col min="12804" max="13052" width="9.140625" style="3"/>
    <col min="13053" max="13053" width="7.42578125" style="3" customWidth="1"/>
    <col min="13054" max="13054" width="53" style="3" bestFit="1" customWidth="1"/>
    <col min="13055" max="13055" width="16.28515625" style="3" customWidth="1"/>
    <col min="13056" max="13057" width="16.85546875" style="3" customWidth="1"/>
    <col min="13058" max="13058" width="9.140625" style="3"/>
    <col min="13059" max="13059" width="10.42578125" style="3" bestFit="1" customWidth="1"/>
    <col min="13060" max="13308" width="9.140625" style="3"/>
    <col min="13309" max="13309" width="7.42578125" style="3" customWidth="1"/>
    <col min="13310" max="13310" width="53" style="3" bestFit="1" customWidth="1"/>
    <col min="13311" max="13311" width="16.28515625" style="3" customWidth="1"/>
    <col min="13312" max="13313" width="16.85546875" style="3" customWidth="1"/>
    <col min="13314" max="13314" width="9.140625" style="3"/>
    <col min="13315" max="13315" width="10.42578125" style="3" bestFit="1" customWidth="1"/>
    <col min="13316" max="13564" width="9.140625" style="3"/>
    <col min="13565" max="13565" width="7.42578125" style="3" customWidth="1"/>
    <col min="13566" max="13566" width="53" style="3" bestFit="1" customWidth="1"/>
    <col min="13567" max="13567" width="16.28515625" style="3" customWidth="1"/>
    <col min="13568" max="13569" width="16.85546875" style="3" customWidth="1"/>
    <col min="13570" max="13570" width="9.140625" style="3"/>
    <col min="13571" max="13571" width="10.42578125" style="3" bestFit="1" customWidth="1"/>
    <col min="13572" max="13820" width="9.140625" style="3"/>
    <col min="13821" max="13821" width="7.42578125" style="3" customWidth="1"/>
    <col min="13822" max="13822" width="53" style="3" bestFit="1" customWidth="1"/>
    <col min="13823" max="13823" width="16.28515625" style="3" customWidth="1"/>
    <col min="13824" max="13825" width="16.85546875" style="3" customWidth="1"/>
    <col min="13826" max="13826" width="9.140625" style="3"/>
    <col min="13827" max="13827" width="10.42578125" style="3" bestFit="1" customWidth="1"/>
    <col min="13828" max="14076" width="9.140625" style="3"/>
    <col min="14077" max="14077" width="7.42578125" style="3" customWidth="1"/>
    <col min="14078" max="14078" width="53" style="3" bestFit="1" customWidth="1"/>
    <col min="14079" max="14079" width="16.28515625" style="3" customWidth="1"/>
    <col min="14080" max="14081" width="16.85546875" style="3" customWidth="1"/>
    <col min="14082" max="14082" width="9.140625" style="3"/>
    <col min="14083" max="14083" width="10.42578125" style="3" bestFit="1" customWidth="1"/>
    <col min="14084" max="14332" width="9.140625" style="3"/>
    <col min="14333" max="14333" width="7.42578125" style="3" customWidth="1"/>
    <col min="14334" max="14334" width="53" style="3" bestFit="1" customWidth="1"/>
    <col min="14335" max="14335" width="16.28515625" style="3" customWidth="1"/>
    <col min="14336" max="14337" width="16.85546875" style="3" customWidth="1"/>
    <col min="14338" max="14338" width="9.140625" style="3"/>
    <col min="14339" max="14339" width="10.42578125" style="3" bestFit="1" customWidth="1"/>
    <col min="14340" max="14588" width="9.140625" style="3"/>
    <col min="14589" max="14589" width="7.42578125" style="3" customWidth="1"/>
    <col min="14590" max="14590" width="53" style="3" bestFit="1" customWidth="1"/>
    <col min="14591" max="14591" width="16.28515625" style="3" customWidth="1"/>
    <col min="14592" max="14593" width="16.85546875" style="3" customWidth="1"/>
    <col min="14594" max="14594" width="9.140625" style="3"/>
    <col min="14595" max="14595" width="10.42578125" style="3" bestFit="1" customWidth="1"/>
    <col min="14596" max="14844" width="9.140625" style="3"/>
    <col min="14845" max="14845" width="7.42578125" style="3" customWidth="1"/>
    <col min="14846" max="14846" width="53" style="3" bestFit="1" customWidth="1"/>
    <col min="14847" max="14847" width="16.28515625" style="3" customWidth="1"/>
    <col min="14848" max="14849" width="16.85546875" style="3" customWidth="1"/>
    <col min="14850" max="14850" width="9.140625" style="3"/>
    <col min="14851" max="14851" width="10.42578125" style="3" bestFit="1" customWidth="1"/>
    <col min="14852" max="15100" width="9.140625" style="3"/>
    <col min="15101" max="15101" width="7.42578125" style="3" customWidth="1"/>
    <col min="15102" max="15102" width="53" style="3" bestFit="1" customWidth="1"/>
    <col min="15103" max="15103" width="16.28515625" style="3" customWidth="1"/>
    <col min="15104" max="15105" width="16.85546875" style="3" customWidth="1"/>
    <col min="15106" max="15106" width="9.140625" style="3"/>
    <col min="15107" max="15107" width="10.42578125" style="3" bestFit="1" customWidth="1"/>
    <col min="15108" max="15356" width="9.140625" style="3"/>
    <col min="15357" max="15357" width="7.42578125" style="3" customWidth="1"/>
    <col min="15358" max="15358" width="53" style="3" bestFit="1" customWidth="1"/>
    <col min="15359" max="15359" width="16.28515625" style="3" customWidth="1"/>
    <col min="15360" max="15361" width="16.85546875" style="3" customWidth="1"/>
    <col min="15362" max="15362" width="9.140625" style="3"/>
    <col min="15363" max="15363" width="10.42578125" style="3" bestFit="1" customWidth="1"/>
    <col min="15364" max="15612" width="9.140625" style="3"/>
    <col min="15613" max="15613" width="7.42578125" style="3" customWidth="1"/>
    <col min="15614" max="15614" width="53" style="3" bestFit="1" customWidth="1"/>
    <col min="15615" max="15615" width="16.28515625" style="3" customWidth="1"/>
    <col min="15616" max="15617" width="16.85546875" style="3" customWidth="1"/>
    <col min="15618" max="15618" width="9.140625" style="3"/>
    <col min="15619" max="15619" width="10.42578125" style="3" bestFit="1" customWidth="1"/>
    <col min="15620" max="15868" width="9.140625" style="3"/>
    <col min="15869" max="15869" width="7.42578125" style="3" customWidth="1"/>
    <col min="15870" max="15870" width="53" style="3" bestFit="1" customWidth="1"/>
    <col min="15871" max="15871" width="16.28515625" style="3" customWidth="1"/>
    <col min="15872" max="15873" width="16.85546875" style="3" customWidth="1"/>
    <col min="15874" max="15874" width="9.140625" style="3"/>
    <col min="15875" max="15875" width="10.42578125" style="3" bestFit="1" customWidth="1"/>
    <col min="15876" max="16124" width="9.140625" style="3"/>
    <col min="16125" max="16125" width="7.42578125" style="3" customWidth="1"/>
    <col min="16126" max="16126" width="53" style="3" bestFit="1" customWidth="1"/>
    <col min="16127" max="16127" width="16.28515625" style="3" customWidth="1"/>
    <col min="16128" max="16129" width="16.85546875" style="3" customWidth="1"/>
    <col min="16130" max="16130" width="9.140625" style="3"/>
    <col min="16131" max="16131" width="10.42578125" style="3" bestFit="1" customWidth="1"/>
    <col min="16132" max="16384" width="9.140625" style="3"/>
  </cols>
  <sheetData>
    <row r="3" spans="3:9" s="39" customFormat="1" x14ac:dyDescent="0.2">
      <c r="C3" s="166" t="s">
        <v>0</v>
      </c>
      <c r="D3" s="166"/>
      <c r="E3" s="102"/>
      <c r="F3" s="103"/>
      <c r="G3" s="102"/>
    </row>
    <row r="4" spans="3:9" s="39" customFormat="1" x14ac:dyDescent="0.2">
      <c r="C4" s="102" t="s">
        <v>1</v>
      </c>
      <c r="D4" s="102"/>
      <c r="E4" s="102"/>
      <c r="F4" s="103"/>
      <c r="G4" s="102"/>
    </row>
    <row r="5" spans="3:9" s="39" customFormat="1" x14ac:dyDescent="0.2">
      <c r="C5" s="102" t="s">
        <v>2</v>
      </c>
      <c r="D5" s="102"/>
      <c r="E5" s="102"/>
      <c r="F5" s="103"/>
      <c r="G5" s="102"/>
    </row>
    <row r="6" spans="3:9" s="39" customFormat="1" x14ac:dyDescent="0.2">
      <c r="C6" s="102" t="s">
        <v>267</v>
      </c>
      <c r="D6" s="102"/>
      <c r="E6" s="102"/>
      <c r="F6" s="103"/>
      <c r="G6" s="102"/>
    </row>
    <row r="7" spans="3:9" s="39" customFormat="1" x14ac:dyDescent="0.2">
      <c r="C7" s="102"/>
      <c r="D7" s="102"/>
      <c r="E7" s="102"/>
      <c r="F7" s="103"/>
      <c r="G7" s="102"/>
    </row>
    <row r="8" spans="3:9" s="39" customFormat="1" x14ac:dyDescent="0.2">
      <c r="C8" s="176" t="s">
        <v>268</v>
      </c>
      <c r="D8" s="176"/>
      <c r="E8" s="176"/>
      <c r="F8" s="176"/>
      <c r="G8" s="176"/>
    </row>
    <row r="9" spans="3:9" s="39" customFormat="1" x14ac:dyDescent="0.2">
      <c r="C9" s="177" t="str">
        <f>+BS!C8</f>
        <v>od 01.01.2018. do 30.09.2018.</v>
      </c>
      <c r="D9" s="177"/>
      <c r="E9" s="177"/>
      <c r="F9" s="177"/>
      <c r="G9" s="177"/>
    </row>
    <row r="10" spans="3:9" x14ac:dyDescent="0.2">
      <c r="C10" s="178"/>
      <c r="D10" s="178" t="s">
        <v>7</v>
      </c>
      <c r="E10" s="178" t="s">
        <v>146</v>
      </c>
      <c r="F10" s="179" t="s">
        <v>147</v>
      </c>
      <c r="G10" s="179"/>
    </row>
    <row r="11" spans="3:9" x14ac:dyDescent="0.2">
      <c r="C11" s="178"/>
      <c r="D11" s="178"/>
      <c r="E11" s="178"/>
      <c r="F11" s="148" t="s">
        <v>10</v>
      </c>
      <c r="G11" s="104" t="s">
        <v>11</v>
      </c>
    </row>
    <row r="12" spans="3:9" ht="12" customHeight="1" x14ac:dyDescent="0.2">
      <c r="C12" s="105"/>
      <c r="D12" s="105">
        <v>1</v>
      </c>
      <c r="E12" s="105">
        <v>2</v>
      </c>
      <c r="F12" s="105">
        <v>3</v>
      </c>
      <c r="G12" s="105">
        <v>4</v>
      </c>
    </row>
    <row r="13" spans="3:9" ht="12" customHeight="1" x14ac:dyDescent="0.2">
      <c r="C13" s="106" t="s">
        <v>269</v>
      </c>
      <c r="D13" s="107" t="s">
        <v>270</v>
      </c>
      <c r="E13" s="108"/>
      <c r="F13" s="109"/>
      <c r="G13" s="109"/>
    </row>
    <row r="14" spans="3:9" ht="12" customHeight="1" x14ac:dyDescent="0.2">
      <c r="C14" s="110">
        <v>1</v>
      </c>
      <c r="D14" s="111" t="s">
        <v>271</v>
      </c>
      <c r="E14" s="112"/>
      <c r="F14" s="113">
        <v>1548366.5700000012</v>
      </c>
      <c r="G14" s="113">
        <v>1293201</v>
      </c>
      <c r="I14" s="114"/>
    </row>
    <row r="15" spans="3:9" ht="12" customHeight="1" x14ac:dyDescent="0.2">
      <c r="C15" s="115"/>
      <c r="D15" s="116" t="s">
        <v>272</v>
      </c>
      <c r="E15" s="117"/>
      <c r="F15" s="118">
        <v>1537604.9400000013</v>
      </c>
      <c r="G15" s="118">
        <v>1286440</v>
      </c>
      <c r="I15" s="114"/>
    </row>
    <row r="16" spans="3:9" ht="12" customHeight="1" x14ac:dyDescent="0.2">
      <c r="C16" s="115"/>
      <c r="D16" s="119" t="s">
        <v>273</v>
      </c>
      <c r="E16" s="117"/>
      <c r="F16" s="118">
        <v>10761.63</v>
      </c>
      <c r="G16" s="118">
        <v>6761</v>
      </c>
      <c r="I16" s="114"/>
    </row>
    <row r="17" spans="3:9" ht="12" customHeight="1" x14ac:dyDescent="0.2">
      <c r="C17" s="115"/>
      <c r="D17" s="119" t="s">
        <v>274</v>
      </c>
      <c r="E17" s="117"/>
      <c r="F17" s="118"/>
      <c r="G17" s="118"/>
      <c r="I17" s="114"/>
    </row>
    <row r="18" spans="3:9" ht="12" customHeight="1" x14ac:dyDescent="0.2">
      <c r="C18" s="115"/>
      <c r="D18" s="119" t="s">
        <v>275</v>
      </c>
      <c r="E18" s="117"/>
      <c r="F18" s="118"/>
      <c r="G18" s="118"/>
      <c r="I18" s="114"/>
    </row>
    <row r="19" spans="3:9" ht="12" customHeight="1" x14ac:dyDescent="0.2">
      <c r="C19" s="110">
        <v>2</v>
      </c>
      <c r="D19" s="111" t="s">
        <v>276</v>
      </c>
      <c r="E19" s="112"/>
      <c r="F19" s="113">
        <v>1315548.9199999997</v>
      </c>
      <c r="G19" s="113">
        <v>988232</v>
      </c>
      <c r="I19" s="114"/>
    </row>
    <row r="20" spans="3:9" ht="12" customHeight="1" x14ac:dyDescent="0.2">
      <c r="C20" s="120"/>
      <c r="D20" s="116" t="s">
        <v>277</v>
      </c>
      <c r="E20" s="117"/>
      <c r="F20" s="118">
        <v>598758.94999999972</v>
      </c>
      <c r="G20" s="118">
        <v>345589</v>
      </c>
      <c r="I20" s="114"/>
    </row>
    <row r="21" spans="3:9" s="17" customFormat="1" ht="25.5" customHeight="1" x14ac:dyDescent="0.2">
      <c r="C21" s="121"/>
      <c r="D21" s="122" t="s">
        <v>278</v>
      </c>
      <c r="E21" s="123"/>
      <c r="F21" s="118">
        <v>0</v>
      </c>
      <c r="G21" s="118">
        <v>18089</v>
      </c>
      <c r="I21" s="114"/>
    </row>
    <row r="22" spans="3:9" ht="12" customHeight="1" x14ac:dyDescent="0.2">
      <c r="C22" s="120"/>
      <c r="D22" s="116" t="s">
        <v>279</v>
      </c>
      <c r="E22" s="117"/>
      <c r="F22" s="118">
        <v>318722.38</v>
      </c>
      <c r="G22" s="118">
        <v>300288</v>
      </c>
      <c r="I22" s="114"/>
    </row>
    <row r="23" spans="3:9" ht="12" customHeight="1" x14ac:dyDescent="0.2">
      <c r="C23" s="120"/>
      <c r="D23" s="116" t="s">
        <v>280</v>
      </c>
      <c r="E23" s="124"/>
      <c r="F23" s="118">
        <v>32425.25</v>
      </c>
      <c r="G23" s="118">
        <v>0</v>
      </c>
      <c r="I23" s="114"/>
    </row>
    <row r="24" spans="3:9" ht="12" customHeight="1" x14ac:dyDescent="0.2">
      <c r="C24" s="120"/>
      <c r="D24" s="116" t="s">
        <v>281</v>
      </c>
      <c r="E24" s="124"/>
      <c r="F24" s="118">
        <v>15700.779999999999</v>
      </c>
      <c r="G24" s="118">
        <v>10683</v>
      </c>
      <c r="I24" s="114"/>
    </row>
    <row r="25" spans="3:9" ht="12" customHeight="1" x14ac:dyDescent="0.2">
      <c r="C25" s="120"/>
      <c r="D25" s="116" t="s">
        <v>282</v>
      </c>
      <c r="E25" s="124"/>
      <c r="F25" s="118">
        <v>66330.790000000008</v>
      </c>
      <c r="G25" s="118">
        <v>67280</v>
      </c>
      <c r="I25" s="114"/>
    </row>
    <row r="26" spans="3:9" ht="12" customHeight="1" x14ac:dyDescent="0.2">
      <c r="C26" s="120"/>
      <c r="D26" s="116" t="s">
        <v>283</v>
      </c>
      <c r="E26" s="124"/>
      <c r="F26" s="118">
        <v>283610.76999999996</v>
      </c>
      <c r="G26" s="118">
        <v>246303</v>
      </c>
      <c r="I26" s="114"/>
    </row>
    <row r="27" spans="3:9" ht="12" customHeight="1" x14ac:dyDescent="0.2">
      <c r="C27" s="120"/>
      <c r="D27" s="116" t="s">
        <v>284</v>
      </c>
      <c r="E27" s="117"/>
      <c r="F27" s="118"/>
      <c r="G27" s="118"/>
      <c r="I27" s="114"/>
    </row>
    <row r="28" spans="3:9" ht="12" customHeight="1" x14ac:dyDescent="0.2">
      <c r="C28" s="110">
        <v>3</v>
      </c>
      <c r="D28" s="111" t="s">
        <v>285</v>
      </c>
      <c r="E28" s="112"/>
      <c r="F28" s="113">
        <v>232817.65000000154</v>
      </c>
      <c r="G28" s="113">
        <v>304969</v>
      </c>
      <c r="I28" s="114"/>
    </row>
    <row r="29" spans="3:9" ht="12" customHeight="1" x14ac:dyDescent="0.2">
      <c r="C29" s="106" t="s">
        <v>286</v>
      </c>
      <c r="D29" s="107" t="s">
        <v>287</v>
      </c>
      <c r="E29" s="112"/>
      <c r="F29" s="125"/>
      <c r="G29" s="125"/>
      <c r="I29" s="114"/>
    </row>
    <row r="30" spans="3:9" ht="12" customHeight="1" x14ac:dyDescent="0.2">
      <c r="C30" s="110">
        <v>1</v>
      </c>
      <c r="D30" s="111" t="s">
        <v>288</v>
      </c>
      <c r="E30" s="112"/>
      <c r="F30" s="113">
        <v>1090793.3900000001</v>
      </c>
      <c r="G30" s="113">
        <v>1616300</v>
      </c>
      <c r="I30" s="114"/>
    </row>
    <row r="31" spans="3:9" ht="12" customHeight="1" x14ac:dyDescent="0.2">
      <c r="C31" s="115"/>
      <c r="D31" s="119" t="s">
        <v>289</v>
      </c>
      <c r="E31" s="117"/>
      <c r="F31" s="118"/>
      <c r="G31" s="118">
        <v>632300</v>
      </c>
      <c r="I31" s="114"/>
    </row>
    <row r="32" spans="3:9" ht="12" customHeight="1" x14ac:dyDescent="0.2">
      <c r="C32" s="115"/>
      <c r="D32" s="119" t="s">
        <v>290</v>
      </c>
      <c r="E32" s="117"/>
      <c r="F32" s="118">
        <v>495744.48</v>
      </c>
      <c r="G32" s="118"/>
      <c r="I32" s="114"/>
    </row>
    <row r="33" spans="3:9" ht="12" customHeight="1" x14ac:dyDescent="0.2">
      <c r="C33" s="115"/>
      <c r="D33" s="119" t="s">
        <v>291</v>
      </c>
      <c r="E33" s="117"/>
      <c r="F33" s="118"/>
      <c r="G33" s="118"/>
      <c r="I33" s="114"/>
    </row>
    <row r="34" spans="3:9" ht="12" customHeight="1" x14ac:dyDescent="0.2">
      <c r="C34" s="115"/>
      <c r="D34" s="116" t="s">
        <v>292</v>
      </c>
      <c r="E34" s="117"/>
      <c r="F34" s="118"/>
      <c r="G34" s="118"/>
      <c r="I34" s="114"/>
    </row>
    <row r="35" spans="3:9" ht="12" customHeight="1" x14ac:dyDescent="0.2">
      <c r="C35" s="115"/>
      <c r="D35" s="116" t="s">
        <v>293</v>
      </c>
      <c r="E35" s="117"/>
      <c r="F35" s="118">
        <v>595048.91</v>
      </c>
      <c r="G35" s="118">
        <v>984000</v>
      </c>
      <c r="I35" s="114"/>
    </row>
    <row r="36" spans="3:9" ht="12" customHeight="1" x14ac:dyDescent="0.2">
      <c r="C36" s="110">
        <v>2</v>
      </c>
      <c r="D36" s="111" t="s">
        <v>294</v>
      </c>
      <c r="E36" s="112"/>
      <c r="F36" s="113">
        <v>1437804.68</v>
      </c>
      <c r="G36" s="113">
        <v>2612933</v>
      </c>
      <c r="I36" s="114"/>
    </row>
    <row r="37" spans="3:9" ht="12" customHeight="1" x14ac:dyDescent="0.2">
      <c r="C37" s="115"/>
      <c r="D37" s="116" t="s">
        <v>295</v>
      </c>
      <c r="E37" s="117"/>
      <c r="F37" s="118">
        <v>647804.67999999993</v>
      </c>
      <c r="G37" s="118">
        <v>1442933</v>
      </c>
      <c r="I37" s="114"/>
    </row>
    <row r="38" spans="3:9" ht="24.75" customHeight="1" x14ac:dyDescent="0.2">
      <c r="C38" s="115"/>
      <c r="D38" s="116" t="s">
        <v>296</v>
      </c>
      <c r="E38" s="117"/>
      <c r="F38" s="118"/>
      <c r="G38" s="118"/>
      <c r="I38" s="114"/>
    </row>
    <row r="39" spans="3:9" ht="27.75" customHeight="1" x14ac:dyDescent="0.2">
      <c r="C39" s="115"/>
      <c r="D39" s="116" t="s">
        <v>297</v>
      </c>
      <c r="E39" s="117"/>
      <c r="F39" s="118"/>
      <c r="G39" s="118"/>
      <c r="I39" s="114"/>
    </row>
    <row r="40" spans="3:9" ht="24" customHeight="1" x14ac:dyDescent="0.2">
      <c r="C40" s="115"/>
      <c r="D40" s="116" t="s">
        <v>298</v>
      </c>
      <c r="E40" s="117"/>
      <c r="F40" s="118"/>
      <c r="G40" s="118"/>
      <c r="I40" s="114"/>
    </row>
    <row r="41" spans="3:9" ht="12" customHeight="1" x14ac:dyDescent="0.2">
      <c r="C41" s="115"/>
      <c r="D41" s="116" t="s">
        <v>299</v>
      </c>
      <c r="E41" s="117"/>
      <c r="F41" s="118"/>
      <c r="G41" s="118"/>
      <c r="I41" s="114"/>
    </row>
    <row r="42" spans="3:9" ht="12" customHeight="1" x14ac:dyDescent="0.2">
      <c r="C42" s="115"/>
      <c r="D42" s="116" t="s">
        <v>300</v>
      </c>
      <c r="E42" s="117"/>
      <c r="F42" s="118">
        <v>790000</v>
      </c>
      <c r="G42" s="118">
        <v>1170000</v>
      </c>
      <c r="I42" s="114"/>
    </row>
    <row r="43" spans="3:9" ht="12" customHeight="1" x14ac:dyDescent="0.2">
      <c r="C43" s="115"/>
      <c r="D43" s="116" t="s">
        <v>301</v>
      </c>
      <c r="E43" s="117"/>
      <c r="F43" s="118"/>
      <c r="G43" s="118"/>
      <c r="I43" s="114"/>
    </row>
    <row r="44" spans="3:9" ht="12" customHeight="1" x14ac:dyDescent="0.2">
      <c r="C44" s="115"/>
      <c r="D44" s="116" t="s">
        <v>302</v>
      </c>
      <c r="E44" s="117"/>
      <c r="F44" s="126"/>
      <c r="G44" s="126"/>
      <c r="I44" s="114"/>
    </row>
    <row r="45" spans="3:9" ht="12" customHeight="1" x14ac:dyDescent="0.2">
      <c r="C45" s="110">
        <v>3</v>
      </c>
      <c r="D45" s="111" t="s">
        <v>303</v>
      </c>
      <c r="E45" s="112"/>
      <c r="F45" s="113">
        <v>-347011.2899999998</v>
      </c>
      <c r="G45" s="113">
        <v>-996633</v>
      </c>
      <c r="I45" s="114"/>
    </row>
    <row r="46" spans="3:9" ht="12" customHeight="1" x14ac:dyDescent="0.2">
      <c r="C46" s="106" t="s">
        <v>304</v>
      </c>
      <c r="D46" s="107" t="s">
        <v>305</v>
      </c>
      <c r="E46" s="112"/>
      <c r="F46" s="125"/>
      <c r="G46" s="125"/>
      <c r="I46" s="114"/>
    </row>
    <row r="47" spans="3:9" ht="12" customHeight="1" x14ac:dyDescent="0.2">
      <c r="C47" s="110">
        <v>1</v>
      </c>
      <c r="D47" s="111" t="s">
        <v>306</v>
      </c>
      <c r="E47" s="112"/>
      <c r="F47" s="113">
        <v>0</v>
      </c>
      <c r="G47" s="113">
        <v>707058</v>
      </c>
      <c r="I47" s="114"/>
    </row>
    <row r="48" spans="3:9" ht="12" customHeight="1" x14ac:dyDescent="0.2">
      <c r="C48" s="115"/>
      <c r="D48" s="116" t="s">
        <v>307</v>
      </c>
      <c r="E48" s="117"/>
      <c r="F48" s="126"/>
      <c r="G48" s="126"/>
      <c r="I48" s="114"/>
    </row>
    <row r="49" spans="3:9" ht="12" customHeight="1" x14ac:dyDescent="0.2">
      <c r="C49" s="115"/>
      <c r="D49" s="116" t="s">
        <v>308</v>
      </c>
      <c r="E49" s="117"/>
      <c r="F49" s="126"/>
      <c r="G49" s="126"/>
      <c r="I49" s="114"/>
    </row>
    <row r="50" spans="3:9" ht="12" customHeight="1" x14ac:dyDescent="0.2">
      <c r="C50" s="115"/>
      <c r="D50" s="116" t="s">
        <v>309</v>
      </c>
      <c r="E50" s="117"/>
      <c r="F50" s="126"/>
      <c r="G50" s="126"/>
      <c r="I50" s="114"/>
    </row>
    <row r="51" spans="3:9" ht="12" customHeight="1" x14ac:dyDescent="0.2">
      <c r="C51" s="115"/>
      <c r="D51" s="116" t="s">
        <v>310</v>
      </c>
      <c r="E51" s="117"/>
      <c r="F51" s="118">
        <v>0</v>
      </c>
      <c r="G51" s="118">
        <v>707058</v>
      </c>
      <c r="I51" s="114"/>
    </row>
    <row r="52" spans="3:9" ht="12" customHeight="1" x14ac:dyDescent="0.2">
      <c r="C52" s="110">
        <v>2</v>
      </c>
      <c r="D52" s="127" t="s">
        <v>311</v>
      </c>
      <c r="E52" s="112"/>
      <c r="F52" s="113">
        <v>0</v>
      </c>
      <c r="G52" s="113">
        <v>0</v>
      </c>
      <c r="I52" s="114"/>
    </row>
    <row r="53" spans="3:9" ht="12" customHeight="1" x14ac:dyDescent="0.2">
      <c r="C53" s="115"/>
      <c r="D53" s="116" t="s">
        <v>312</v>
      </c>
      <c r="E53" s="117"/>
      <c r="F53" s="126"/>
      <c r="G53" s="126"/>
      <c r="I53" s="114"/>
    </row>
    <row r="54" spans="3:9" ht="12" customHeight="1" x14ac:dyDescent="0.2">
      <c r="C54" s="115"/>
      <c r="D54" s="116" t="s">
        <v>313</v>
      </c>
      <c r="E54" s="117"/>
      <c r="F54" s="118"/>
      <c r="G54" s="118"/>
      <c r="I54" s="114"/>
    </row>
    <row r="55" spans="3:9" ht="12" customHeight="1" x14ac:dyDescent="0.2">
      <c r="C55" s="115"/>
      <c r="D55" s="116" t="s">
        <v>314</v>
      </c>
      <c r="E55" s="117"/>
      <c r="F55" s="118"/>
      <c r="G55" s="118"/>
      <c r="I55" s="114"/>
    </row>
    <row r="56" spans="3:9" ht="12" customHeight="1" x14ac:dyDescent="0.2">
      <c r="C56" s="115"/>
      <c r="D56" s="116" t="s">
        <v>315</v>
      </c>
      <c r="E56" s="117"/>
      <c r="F56" s="118"/>
      <c r="G56" s="118"/>
      <c r="I56" s="114"/>
    </row>
    <row r="57" spans="3:9" ht="12" customHeight="1" x14ac:dyDescent="0.2">
      <c r="C57" s="110">
        <v>3</v>
      </c>
      <c r="D57" s="111" t="s">
        <v>316</v>
      </c>
      <c r="E57" s="112"/>
      <c r="F57" s="113">
        <v>0</v>
      </c>
      <c r="G57" s="113">
        <v>707058</v>
      </c>
      <c r="I57" s="114"/>
    </row>
    <row r="58" spans="3:9" ht="12" customHeight="1" x14ac:dyDescent="0.2">
      <c r="C58" s="119"/>
      <c r="D58" s="119"/>
      <c r="E58" s="117"/>
      <c r="F58" s="126"/>
      <c r="G58" s="126"/>
      <c r="I58" s="114"/>
    </row>
    <row r="59" spans="3:9" ht="12" customHeight="1" x14ac:dyDescent="0.2">
      <c r="C59" s="128" t="s">
        <v>317</v>
      </c>
      <c r="D59" s="129" t="s">
        <v>318</v>
      </c>
      <c r="E59" s="112"/>
      <c r="F59" s="113">
        <v>-114193.63999999827</v>
      </c>
      <c r="G59" s="113">
        <v>15394</v>
      </c>
      <c r="I59" s="114"/>
    </row>
    <row r="60" spans="3:9" ht="12" customHeight="1" x14ac:dyDescent="0.2">
      <c r="C60" s="119"/>
      <c r="D60" s="119"/>
      <c r="E60" s="117"/>
      <c r="F60" s="126"/>
      <c r="G60" s="126"/>
      <c r="I60" s="114"/>
    </row>
    <row r="61" spans="3:9" ht="12" customHeight="1" x14ac:dyDescent="0.2">
      <c r="C61" s="119"/>
      <c r="D61" s="129" t="s">
        <v>319</v>
      </c>
      <c r="E61" s="112"/>
      <c r="F61" s="113">
        <v>37839.510000001726</v>
      </c>
      <c r="G61" s="113">
        <v>80139</v>
      </c>
      <c r="I61" s="114"/>
    </row>
    <row r="62" spans="3:9" ht="12" customHeight="1" x14ac:dyDescent="0.2">
      <c r="C62" s="119"/>
      <c r="D62" s="129" t="s">
        <v>320</v>
      </c>
      <c r="E62" s="112"/>
      <c r="F62" s="113">
        <v>152033.15</v>
      </c>
      <c r="G62" s="113">
        <v>64745</v>
      </c>
      <c r="I62" s="114"/>
    </row>
    <row r="63" spans="3:9" ht="12" customHeight="1" x14ac:dyDescent="0.2">
      <c r="C63" s="130"/>
      <c r="D63" s="130"/>
      <c r="E63" s="130"/>
      <c r="F63" s="131"/>
      <c r="G63" s="130"/>
    </row>
    <row r="64" spans="3:9" ht="12" customHeight="1" x14ac:dyDescent="0.2">
      <c r="C64" s="130"/>
      <c r="D64" s="130"/>
      <c r="E64" s="130"/>
      <c r="F64" s="131"/>
      <c r="G64" s="130"/>
    </row>
    <row r="65" spans="3:7" ht="12" customHeight="1" x14ac:dyDescent="0.2">
      <c r="C65" s="59" t="str">
        <f>+BS!C112</f>
        <v>U Podgorici, 20.10.2018.</v>
      </c>
      <c r="D65" s="60"/>
      <c r="E65" s="61"/>
      <c r="F65" s="61"/>
      <c r="G65" s="62"/>
    </row>
    <row r="66" spans="3:7" ht="12" customHeight="1" x14ac:dyDescent="0.2">
      <c r="C66" s="63"/>
      <c r="D66" s="63"/>
      <c r="E66" s="64"/>
      <c r="F66" s="65"/>
      <c r="G66" s="65"/>
    </row>
    <row r="67" spans="3:7" ht="12" customHeight="1" x14ac:dyDescent="0.2">
      <c r="C67" s="63" t="str">
        <f>+BS!C114</f>
        <v>Lice odgovorno za sastavljanje bilansa:  Nina Vukčević</v>
      </c>
      <c r="D67" s="60"/>
      <c r="E67" s="61" t="s">
        <v>142</v>
      </c>
      <c r="F67" s="61"/>
      <c r="G67" s="62"/>
    </row>
    <row r="68" spans="3:7" ht="18.75" customHeight="1" x14ac:dyDescent="0.2">
      <c r="C68" s="65"/>
      <c r="D68" s="66"/>
      <c r="E68" s="65"/>
      <c r="G68" s="66"/>
    </row>
    <row r="69" spans="3:7" ht="12" customHeight="1" x14ac:dyDescent="0.2">
      <c r="C69" s="132"/>
      <c r="D69" s="132"/>
      <c r="E69" s="133"/>
      <c r="F69" s="131"/>
      <c r="G69" s="130"/>
    </row>
    <row r="70" spans="3:7" ht="12" customHeight="1" x14ac:dyDescent="0.2">
      <c r="C70" s="132"/>
      <c r="D70" s="132"/>
      <c r="E70" s="133"/>
      <c r="F70" s="131"/>
      <c r="G70" s="130"/>
    </row>
  </sheetData>
  <mergeCells count="7">
    <mergeCell ref="C3:D3"/>
    <mergeCell ref="C8:G8"/>
    <mergeCell ref="C9:G9"/>
    <mergeCell ref="C10:C11"/>
    <mergeCell ref="D10:D11"/>
    <mergeCell ref="E10:E11"/>
    <mergeCell ref="F10:G10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4294967293" verticalDpi="4294967293" r:id="rId1"/>
  <ignoredErrors>
    <ignoredError sqref="C65:C6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4"/>
  <sheetViews>
    <sheetView workbookViewId="0">
      <selection activeCell="F16" sqref="F16"/>
    </sheetView>
  </sheetViews>
  <sheetFormatPr defaultRowHeight="12.75" x14ac:dyDescent="0.2"/>
  <cols>
    <col min="1" max="1" width="60.28515625" style="3" customWidth="1"/>
    <col min="2" max="2" width="12.7109375" style="23" customWidth="1"/>
    <col min="3" max="3" width="10.5703125" style="23" customWidth="1"/>
    <col min="4" max="4" width="15.42578125" style="23" customWidth="1"/>
    <col min="5" max="9" width="10.5703125" style="23" customWidth="1"/>
    <col min="10" max="11" width="12.7109375" style="23" customWidth="1"/>
    <col min="12" max="256" width="9.140625" style="3"/>
    <col min="257" max="257" width="39.85546875" style="3" customWidth="1"/>
    <col min="258" max="258" width="12.7109375" style="3" customWidth="1"/>
    <col min="259" max="265" width="10.5703125" style="3" customWidth="1"/>
    <col min="266" max="267" width="12.7109375" style="3" customWidth="1"/>
    <col min="268" max="512" width="9.140625" style="3"/>
    <col min="513" max="513" width="39.85546875" style="3" customWidth="1"/>
    <col min="514" max="514" width="12.7109375" style="3" customWidth="1"/>
    <col min="515" max="521" width="10.5703125" style="3" customWidth="1"/>
    <col min="522" max="523" width="12.7109375" style="3" customWidth="1"/>
    <col min="524" max="768" width="9.140625" style="3"/>
    <col min="769" max="769" width="39.85546875" style="3" customWidth="1"/>
    <col min="770" max="770" width="12.7109375" style="3" customWidth="1"/>
    <col min="771" max="777" width="10.5703125" style="3" customWidth="1"/>
    <col min="778" max="779" width="12.7109375" style="3" customWidth="1"/>
    <col min="780" max="1024" width="9.140625" style="3"/>
    <col min="1025" max="1025" width="39.85546875" style="3" customWidth="1"/>
    <col min="1026" max="1026" width="12.7109375" style="3" customWidth="1"/>
    <col min="1027" max="1033" width="10.5703125" style="3" customWidth="1"/>
    <col min="1034" max="1035" width="12.7109375" style="3" customWidth="1"/>
    <col min="1036" max="1280" width="9.140625" style="3"/>
    <col min="1281" max="1281" width="39.85546875" style="3" customWidth="1"/>
    <col min="1282" max="1282" width="12.7109375" style="3" customWidth="1"/>
    <col min="1283" max="1289" width="10.5703125" style="3" customWidth="1"/>
    <col min="1290" max="1291" width="12.7109375" style="3" customWidth="1"/>
    <col min="1292" max="1536" width="9.140625" style="3"/>
    <col min="1537" max="1537" width="39.85546875" style="3" customWidth="1"/>
    <col min="1538" max="1538" width="12.7109375" style="3" customWidth="1"/>
    <col min="1539" max="1545" width="10.5703125" style="3" customWidth="1"/>
    <col min="1546" max="1547" width="12.7109375" style="3" customWidth="1"/>
    <col min="1548" max="1792" width="9.140625" style="3"/>
    <col min="1793" max="1793" width="39.85546875" style="3" customWidth="1"/>
    <col min="1794" max="1794" width="12.7109375" style="3" customWidth="1"/>
    <col min="1795" max="1801" width="10.5703125" style="3" customWidth="1"/>
    <col min="1802" max="1803" width="12.7109375" style="3" customWidth="1"/>
    <col min="1804" max="2048" width="9.140625" style="3"/>
    <col min="2049" max="2049" width="39.85546875" style="3" customWidth="1"/>
    <col min="2050" max="2050" width="12.7109375" style="3" customWidth="1"/>
    <col min="2051" max="2057" width="10.5703125" style="3" customWidth="1"/>
    <col min="2058" max="2059" width="12.7109375" style="3" customWidth="1"/>
    <col min="2060" max="2304" width="9.140625" style="3"/>
    <col min="2305" max="2305" width="39.85546875" style="3" customWidth="1"/>
    <col min="2306" max="2306" width="12.7109375" style="3" customWidth="1"/>
    <col min="2307" max="2313" width="10.5703125" style="3" customWidth="1"/>
    <col min="2314" max="2315" width="12.7109375" style="3" customWidth="1"/>
    <col min="2316" max="2560" width="9.140625" style="3"/>
    <col min="2561" max="2561" width="39.85546875" style="3" customWidth="1"/>
    <col min="2562" max="2562" width="12.7109375" style="3" customWidth="1"/>
    <col min="2563" max="2569" width="10.5703125" style="3" customWidth="1"/>
    <col min="2570" max="2571" width="12.7109375" style="3" customWidth="1"/>
    <col min="2572" max="2816" width="9.140625" style="3"/>
    <col min="2817" max="2817" width="39.85546875" style="3" customWidth="1"/>
    <col min="2818" max="2818" width="12.7109375" style="3" customWidth="1"/>
    <col min="2819" max="2825" width="10.5703125" style="3" customWidth="1"/>
    <col min="2826" max="2827" width="12.7109375" style="3" customWidth="1"/>
    <col min="2828" max="3072" width="9.140625" style="3"/>
    <col min="3073" max="3073" width="39.85546875" style="3" customWidth="1"/>
    <col min="3074" max="3074" width="12.7109375" style="3" customWidth="1"/>
    <col min="3075" max="3081" width="10.5703125" style="3" customWidth="1"/>
    <col min="3082" max="3083" width="12.7109375" style="3" customWidth="1"/>
    <col min="3084" max="3328" width="9.140625" style="3"/>
    <col min="3329" max="3329" width="39.85546875" style="3" customWidth="1"/>
    <col min="3330" max="3330" width="12.7109375" style="3" customWidth="1"/>
    <col min="3331" max="3337" width="10.5703125" style="3" customWidth="1"/>
    <col min="3338" max="3339" width="12.7109375" style="3" customWidth="1"/>
    <col min="3340" max="3584" width="9.140625" style="3"/>
    <col min="3585" max="3585" width="39.85546875" style="3" customWidth="1"/>
    <col min="3586" max="3586" width="12.7109375" style="3" customWidth="1"/>
    <col min="3587" max="3593" width="10.5703125" style="3" customWidth="1"/>
    <col min="3594" max="3595" width="12.7109375" style="3" customWidth="1"/>
    <col min="3596" max="3840" width="9.140625" style="3"/>
    <col min="3841" max="3841" width="39.85546875" style="3" customWidth="1"/>
    <col min="3842" max="3842" width="12.7109375" style="3" customWidth="1"/>
    <col min="3843" max="3849" width="10.5703125" style="3" customWidth="1"/>
    <col min="3850" max="3851" width="12.7109375" style="3" customWidth="1"/>
    <col min="3852" max="4096" width="9.140625" style="3"/>
    <col min="4097" max="4097" width="39.85546875" style="3" customWidth="1"/>
    <col min="4098" max="4098" width="12.7109375" style="3" customWidth="1"/>
    <col min="4099" max="4105" width="10.5703125" style="3" customWidth="1"/>
    <col min="4106" max="4107" width="12.7109375" style="3" customWidth="1"/>
    <col min="4108" max="4352" width="9.140625" style="3"/>
    <col min="4353" max="4353" width="39.85546875" style="3" customWidth="1"/>
    <col min="4354" max="4354" width="12.7109375" style="3" customWidth="1"/>
    <col min="4355" max="4361" width="10.5703125" style="3" customWidth="1"/>
    <col min="4362" max="4363" width="12.7109375" style="3" customWidth="1"/>
    <col min="4364" max="4608" width="9.140625" style="3"/>
    <col min="4609" max="4609" width="39.85546875" style="3" customWidth="1"/>
    <col min="4610" max="4610" width="12.7109375" style="3" customWidth="1"/>
    <col min="4611" max="4617" width="10.5703125" style="3" customWidth="1"/>
    <col min="4618" max="4619" width="12.7109375" style="3" customWidth="1"/>
    <col min="4620" max="4864" width="9.140625" style="3"/>
    <col min="4865" max="4865" width="39.85546875" style="3" customWidth="1"/>
    <col min="4866" max="4866" width="12.7109375" style="3" customWidth="1"/>
    <col min="4867" max="4873" width="10.5703125" style="3" customWidth="1"/>
    <col min="4874" max="4875" width="12.7109375" style="3" customWidth="1"/>
    <col min="4876" max="5120" width="9.140625" style="3"/>
    <col min="5121" max="5121" width="39.85546875" style="3" customWidth="1"/>
    <col min="5122" max="5122" width="12.7109375" style="3" customWidth="1"/>
    <col min="5123" max="5129" width="10.5703125" style="3" customWidth="1"/>
    <col min="5130" max="5131" width="12.7109375" style="3" customWidth="1"/>
    <col min="5132" max="5376" width="9.140625" style="3"/>
    <col min="5377" max="5377" width="39.85546875" style="3" customWidth="1"/>
    <col min="5378" max="5378" width="12.7109375" style="3" customWidth="1"/>
    <col min="5379" max="5385" width="10.5703125" style="3" customWidth="1"/>
    <col min="5386" max="5387" width="12.7109375" style="3" customWidth="1"/>
    <col min="5388" max="5632" width="9.140625" style="3"/>
    <col min="5633" max="5633" width="39.85546875" style="3" customWidth="1"/>
    <col min="5634" max="5634" width="12.7109375" style="3" customWidth="1"/>
    <col min="5635" max="5641" width="10.5703125" style="3" customWidth="1"/>
    <col min="5642" max="5643" width="12.7109375" style="3" customWidth="1"/>
    <col min="5644" max="5888" width="9.140625" style="3"/>
    <col min="5889" max="5889" width="39.85546875" style="3" customWidth="1"/>
    <col min="5890" max="5890" width="12.7109375" style="3" customWidth="1"/>
    <col min="5891" max="5897" width="10.5703125" style="3" customWidth="1"/>
    <col min="5898" max="5899" width="12.7109375" style="3" customWidth="1"/>
    <col min="5900" max="6144" width="9.140625" style="3"/>
    <col min="6145" max="6145" width="39.85546875" style="3" customWidth="1"/>
    <col min="6146" max="6146" width="12.7109375" style="3" customWidth="1"/>
    <col min="6147" max="6153" width="10.5703125" style="3" customWidth="1"/>
    <col min="6154" max="6155" width="12.7109375" style="3" customWidth="1"/>
    <col min="6156" max="6400" width="9.140625" style="3"/>
    <col min="6401" max="6401" width="39.85546875" style="3" customWidth="1"/>
    <col min="6402" max="6402" width="12.7109375" style="3" customWidth="1"/>
    <col min="6403" max="6409" width="10.5703125" style="3" customWidth="1"/>
    <col min="6410" max="6411" width="12.7109375" style="3" customWidth="1"/>
    <col min="6412" max="6656" width="9.140625" style="3"/>
    <col min="6657" max="6657" width="39.85546875" style="3" customWidth="1"/>
    <col min="6658" max="6658" width="12.7109375" style="3" customWidth="1"/>
    <col min="6659" max="6665" width="10.5703125" style="3" customWidth="1"/>
    <col min="6666" max="6667" width="12.7109375" style="3" customWidth="1"/>
    <col min="6668" max="6912" width="9.140625" style="3"/>
    <col min="6913" max="6913" width="39.85546875" style="3" customWidth="1"/>
    <col min="6914" max="6914" width="12.7109375" style="3" customWidth="1"/>
    <col min="6915" max="6921" width="10.5703125" style="3" customWidth="1"/>
    <col min="6922" max="6923" width="12.7109375" style="3" customWidth="1"/>
    <col min="6924" max="7168" width="9.140625" style="3"/>
    <col min="7169" max="7169" width="39.85546875" style="3" customWidth="1"/>
    <col min="7170" max="7170" width="12.7109375" style="3" customWidth="1"/>
    <col min="7171" max="7177" width="10.5703125" style="3" customWidth="1"/>
    <col min="7178" max="7179" width="12.7109375" style="3" customWidth="1"/>
    <col min="7180" max="7424" width="9.140625" style="3"/>
    <col min="7425" max="7425" width="39.85546875" style="3" customWidth="1"/>
    <col min="7426" max="7426" width="12.7109375" style="3" customWidth="1"/>
    <col min="7427" max="7433" width="10.5703125" style="3" customWidth="1"/>
    <col min="7434" max="7435" width="12.7109375" style="3" customWidth="1"/>
    <col min="7436" max="7680" width="9.140625" style="3"/>
    <col min="7681" max="7681" width="39.85546875" style="3" customWidth="1"/>
    <col min="7682" max="7682" width="12.7109375" style="3" customWidth="1"/>
    <col min="7683" max="7689" width="10.5703125" style="3" customWidth="1"/>
    <col min="7690" max="7691" width="12.7109375" style="3" customWidth="1"/>
    <col min="7692" max="7936" width="9.140625" style="3"/>
    <col min="7937" max="7937" width="39.85546875" style="3" customWidth="1"/>
    <col min="7938" max="7938" width="12.7109375" style="3" customWidth="1"/>
    <col min="7939" max="7945" width="10.5703125" style="3" customWidth="1"/>
    <col min="7946" max="7947" width="12.7109375" style="3" customWidth="1"/>
    <col min="7948" max="8192" width="9.140625" style="3"/>
    <col min="8193" max="8193" width="39.85546875" style="3" customWidth="1"/>
    <col min="8194" max="8194" width="12.7109375" style="3" customWidth="1"/>
    <col min="8195" max="8201" width="10.5703125" style="3" customWidth="1"/>
    <col min="8202" max="8203" width="12.7109375" style="3" customWidth="1"/>
    <col min="8204" max="8448" width="9.140625" style="3"/>
    <col min="8449" max="8449" width="39.85546875" style="3" customWidth="1"/>
    <col min="8450" max="8450" width="12.7109375" style="3" customWidth="1"/>
    <col min="8451" max="8457" width="10.5703125" style="3" customWidth="1"/>
    <col min="8458" max="8459" width="12.7109375" style="3" customWidth="1"/>
    <col min="8460" max="8704" width="9.140625" style="3"/>
    <col min="8705" max="8705" width="39.85546875" style="3" customWidth="1"/>
    <col min="8706" max="8706" width="12.7109375" style="3" customWidth="1"/>
    <col min="8707" max="8713" width="10.5703125" style="3" customWidth="1"/>
    <col min="8714" max="8715" width="12.7109375" style="3" customWidth="1"/>
    <col min="8716" max="8960" width="9.140625" style="3"/>
    <col min="8961" max="8961" width="39.85546875" style="3" customWidth="1"/>
    <col min="8962" max="8962" width="12.7109375" style="3" customWidth="1"/>
    <col min="8963" max="8969" width="10.5703125" style="3" customWidth="1"/>
    <col min="8970" max="8971" width="12.7109375" style="3" customWidth="1"/>
    <col min="8972" max="9216" width="9.140625" style="3"/>
    <col min="9217" max="9217" width="39.85546875" style="3" customWidth="1"/>
    <col min="9218" max="9218" width="12.7109375" style="3" customWidth="1"/>
    <col min="9219" max="9225" width="10.5703125" style="3" customWidth="1"/>
    <col min="9226" max="9227" width="12.7109375" style="3" customWidth="1"/>
    <col min="9228" max="9472" width="9.140625" style="3"/>
    <col min="9473" max="9473" width="39.85546875" style="3" customWidth="1"/>
    <col min="9474" max="9474" width="12.7109375" style="3" customWidth="1"/>
    <col min="9475" max="9481" width="10.5703125" style="3" customWidth="1"/>
    <col min="9482" max="9483" width="12.7109375" style="3" customWidth="1"/>
    <col min="9484" max="9728" width="9.140625" style="3"/>
    <col min="9729" max="9729" width="39.85546875" style="3" customWidth="1"/>
    <col min="9730" max="9730" width="12.7109375" style="3" customWidth="1"/>
    <col min="9731" max="9737" width="10.5703125" style="3" customWidth="1"/>
    <col min="9738" max="9739" width="12.7109375" style="3" customWidth="1"/>
    <col min="9740" max="9984" width="9.140625" style="3"/>
    <col min="9985" max="9985" width="39.85546875" style="3" customWidth="1"/>
    <col min="9986" max="9986" width="12.7109375" style="3" customWidth="1"/>
    <col min="9987" max="9993" width="10.5703125" style="3" customWidth="1"/>
    <col min="9994" max="9995" width="12.7109375" style="3" customWidth="1"/>
    <col min="9996" max="10240" width="9.140625" style="3"/>
    <col min="10241" max="10241" width="39.85546875" style="3" customWidth="1"/>
    <col min="10242" max="10242" width="12.7109375" style="3" customWidth="1"/>
    <col min="10243" max="10249" width="10.5703125" style="3" customWidth="1"/>
    <col min="10250" max="10251" width="12.7109375" style="3" customWidth="1"/>
    <col min="10252" max="10496" width="9.140625" style="3"/>
    <col min="10497" max="10497" width="39.85546875" style="3" customWidth="1"/>
    <col min="10498" max="10498" width="12.7109375" style="3" customWidth="1"/>
    <col min="10499" max="10505" width="10.5703125" style="3" customWidth="1"/>
    <col min="10506" max="10507" width="12.7109375" style="3" customWidth="1"/>
    <col min="10508" max="10752" width="9.140625" style="3"/>
    <col min="10753" max="10753" width="39.85546875" style="3" customWidth="1"/>
    <col min="10754" max="10754" width="12.7109375" style="3" customWidth="1"/>
    <col min="10755" max="10761" width="10.5703125" style="3" customWidth="1"/>
    <col min="10762" max="10763" width="12.7109375" style="3" customWidth="1"/>
    <col min="10764" max="11008" width="9.140625" style="3"/>
    <col min="11009" max="11009" width="39.85546875" style="3" customWidth="1"/>
    <col min="11010" max="11010" width="12.7109375" style="3" customWidth="1"/>
    <col min="11011" max="11017" width="10.5703125" style="3" customWidth="1"/>
    <col min="11018" max="11019" width="12.7109375" style="3" customWidth="1"/>
    <col min="11020" max="11264" width="9.140625" style="3"/>
    <col min="11265" max="11265" width="39.85546875" style="3" customWidth="1"/>
    <col min="11266" max="11266" width="12.7109375" style="3" customWidth="1"/>
    <col min="11267" max="11273" width="10.5703125" style="3" customWidth="1"/>
    <col min="11274" max="11275" width="12.7109375" style="3" customWidth="1"/>
    <col min="11276" max="11520" width="9.140625" style="3"/>
    <col min="11521" max="11521" width="39.85546875" style="3" customWidth="1"/>
    <col min="11522" max="11522" width="12.7109375" style="3" customWidth="1"/>
    <col min="11523" max="11529" width="10.5703125" style="3" customWidth="1"/>
    <col min="11530" max="11531" width="12.7109375" style="3" customWidth="1"/>
    <col min="11532" max="11776" width="9.140625" style="3"/>
    <col min="11777" max="11777" width="39.85546875" style="3" customWidth="1"/>
    <col min="11778" max="11778" width="12.7109375" style="3" customWidth="1"/>
    <col min="11779" max="11785" width="10.5703125" style="3" customWidth="1"/>
    <col min="11786" max="11787" width="12.7109375" style="3" customWidth="1"/>
    <col min="11788" max="12032" width="9.140625" style="3"/>
    <col min="12033" max="12033" width="39.85546875" style="3" customWidth="1"/>
    <col min="12034" max="12034" width="12.7109375" style="3" customWidth="1"/>
    <col min="12035" max="12041" width="10.5703125" style="3" customWidth="1"/>
    <col min="12042" max="12043" width="12.7109375" style="3" customWidth="1"/>
    <col min="12044" max="12288" width="9.140625" style="3"/>
    <col min="12289" max="12289" width="39.85546875" style="3" customWidth="1"/>
    <col min="12290" max="12290" width="12.7109375" style="3" customWidth="1"/>
    <col min="12291" max="12297" width="10.5703125" style="3" customWidth="1"/>
    <col min="12298" max="12299" width="12.7109375" style="3" customWidth="1"/>
    <col min="12300" max="12544" width="9.140625" style="3"/>
    <col min="12545" max="12545" width="39.85546875" style="3" customWidth="1"/>
    <col min="12546" max="12546" width="12.7109375" style="3" customWidth="1"/>
    <col min="12547" max="12553" width="10.5703125" style="3" customWidth="1"/>
    <col min="12554" max="12555" width="12.7109375" style="3" customWidth="1"/>
    <col min="12556" max="12800" width="9.140625" style="3"/>
    <col min="12801" max="12801" width="39.85546875" style="3" customWidth="1"/>
    <col min="12802" max="12802" width="12.7109375" style="3" customWidth="1"/>
    <col min="12803" max="12809" width="10.5703125" style="3" customWidth="1"/>
    <col min="12810" max="12811" width="12.7109375" style="3" customWidth="1"/>
    <col min="12812" max="13056" width="9.140625" style="3"/>
    <col min="13057" max="13057" width="39.85546875" style="3" customWidth="1"/>
    <col min="13058" max="13058" width="12.7109375" style="3" customWidth="1"/>
    <col min="13059" max="13065" width="10.5703125" style="3" customWidth="1"/>
    <col min="13066" max="13067" width="12.7109375" style="3" customWidth="1"/>
    <col min="13068" max="13312" width="9.140625" style="3"/>
    <col min="13313" max="13313" width="39.85546875" style="3" customWidth="1"/>
    <col min="13314" max="13314" width="12.7109375" style="3" customWidth="1"/>
    <col min="13315" max="13321" width="10.5703125" style="3" customWidth="1"/>
    <col min="13322" max="13323" width="12.7109375" style="3" customWidth="1"/>
    <col min="13324" max="13568" width="9.140625" style="3"/>
    <col min="13569" max="13569" width="39.85546875" style="3" customWidth="1"/>
    <col min="13570" max="13570" width="12.7109375" style="3" customWidth="1"/>
    <col min="13571" max="13577" width="10.5703125" style="3" customWidth="1"/>
    <col min="13578" max="13579" width="12.7109375" style="3" customWidth="1"/>
    <col min="13580" max="13824" width="9.140625" style="3"/>
    <col min="13825" max="13825" width="39.85546875" style="3" customWidth="1"/>
    <col min="13826" max="13826" width="12.7109375" style="3" customWidth="1"/>
    <col min="13827" max="13833" width="10.5703125" style="3" customWidth="1"/>
    <col min="13834" max="13835" width="12.7109375" style="3" customWidth="1"/>
    <col min="13836" max="14080" width="9.140625" style="3"/>
    <col min="14081" max="14081" width="39.85546875" style="3" customWidth="1"/>
    <col min="14082" max="14082" width="12.7109375" style="3" customWidth="1"/>
    <col min="14083" max="14089" width="10.5703125" style="3" customWidth="1"/>
    <col min="14090" max="14091" width="12.7109375" style="3" customWidth="1"/>
    <col min="14092" max="14336" width="9.140625" style="3"/>
    <col min="14337" max="14337" width="39.85546875" style="3" customWidth="1"/>
    <col min="14338" max="14338" width="12.7109375" style="3" customWidth="1"/>
    <col min="14339" max="14345" width="10.5703125" style="3" customWidth="1"/>
    <col min="14346" max="14347" width="12.7109375" style="3" customWidth="1"/>
    <col min="14348" max="14592" width="9.140625" style="3"/>
    <col min="14593" max="14593" width="39.85546875" style="3" customWidth="1"/>
    <col min="14594" max="14594" width="12.7109375" style="3" customWidth="1"/>
    <col min="14595" max="14601" width="10.5703125" style="3" customWidth="1"/>
    <col min="14602" max="14603" width="12.7109375" style="3" customWidth="1"/>
    <col min="14604" max="14848" width="9.140625" style="3"/>
    <col min="14849" max="14849" width="39.85546875" style="3" customWidth="1"/>
    <col min="14850" max="14850" width="12.7109375" style="3" customWidth="1"/>
    <col min="14851" max="14857" width="10.5703125" style="3" customWidth="1"/>
    <col min="14858" max="14859" width="12.7109375" style="3" customWidth="1"/>
    <col min="14860" max="15104" width="9.140625" style="3"/>
    <col min="15105" max="15105" width="39.85546875" style="3" customWidth="1"/>
    <col min="15106" max="15106" width="12.7109375" style="3" customWidth="1"/>
    <col min="15107" max="15113" width="10.5703125" style="3" customWidth="1"/>
    <col min="15114" max="15115" width="12.7109375" style="3" customWidth="1"/>
    <col min="15116" max="15360" width="9.140625" style="3"/>
    <col min="15361" max="15361" width="39.85546875" style="3" customWidth="1"/>
    <col min="15362" max="15362" width="12.7109375" style="3" customWidth="1"/>
    <col min="15363" max="15369" width="10.5703125" style="3" customWidth="1"/>
    <col min="15370" max="15371" width="12.7109375" style="3" customWidth="1"/>
    <col min="15372" max="15616" width="9.140625" style="3"/>
    <col min="15617" max="15617" width="39.85546875" style="3" customWidth="1"/>
    <col min="15618" max="15618" width="12.7109375" style="3" customWidth="1"/>
    <col min="15619" max="15625" width="10.5703125" style="3" customWidth="1"/>
    <col min="15626" max="15627" width="12.7109375" style="3" customWidth="1"/>
    <col min="15628" max="15872" width="9.140625" style="3"/>
    <col min="15873" max="15873" width="39.85546875" style="3" customWidth="1"/>
    <col min="15874" max="15874" width="12.7109375" style="3" customWidth="1"/>
    <col min="15875" max="15881" width="10.5703125" style="3" customWidth="1"/>
    <col min="15882" max="15883" width="12.7109375" style="3" customWidth="1"/>
    <col min="15884" max="16128" width="9.140625" style="3"/>
    <col min="16129" max="16129" width="39.85546875" style="3" customWidth="1"/>
    <col min="16130" max="16130" width="12.7109375" style="3" customWidth="1"/>
    <col min="16131" max="16137" width="10.5703125" style="3" customWidth="1"/>
    <col min="16138" max="16139" width="12.7109375" style="3" customWidth="1"/>
    <col min="16140" max="16384" width="9.140625" style="3"/>
  </cols>
  <sheetData>
    <row r="1" spans="1:11" s="39" customFormat="1" x14ac:dyDescent="0.2">
      <c r="A1" s="102"/>
      <c r="B1" s="103"/>
      <c r="C1" s="103"/>
      <c r="D1" s="134"/>
      <c r="E1" s="134"/>
      <c r="F1" s="134"/>
      <c r="G1" s="134"/>
      <c r="H1" s="134"/>
      <c r="I1" s="134"/>
      <c r="J1" s="134"/>
      <c r="K1" s="134"/>
    </row>
    <row r="2" spans="1:11" s="39" customFormat="1" x14ac:dyDescent="0.2">
      <c r="A2" s="102"/>
      <c r="B2" s="103"/>
      <c r="C2" s="103"/>
      <c r="D2" s="134"/>
      <c r="E2" s="134"/>
      <c r="F2" s="134"/>
      <c r="G2" s="134"/>
      <c r="H2" s="134"/>
      <c r="I2" s="134"/>
      <c r="J2" s="134"/>
      <c r="K2" s="134"/>
    </row>
    <row r="3" spans="1:11" s="39" customFormat="1" x14ac:dyDescent="0.2">
      <c r="A3" s="102" t="s">
        <v>0</v>
      </c>
      <c r="B3" s="103"/>
      <c r="C3" s="103"/>
      <c r="D3" s="134"/>
      <c r="E3" s="134"/>
      <c r="F3" s="134"/>
      <c r="G3" s="134"/>
      <c r="H3" s="134"/>
      <c r="I3" s="134"/>
      <c r="J3" s="134"/>
      <c r="K3" s="134"/>
    </row>
    <row r="4" spans="1:11" s="39" customFormat="1" x14ac:dyDescent="0.2">
      <c r="A4" s="102" t="s">
        <v>1</v>
      </c>
      <c r="B4" s="103"/>
      <c r="C4" s="103"/>
      <c r="D4" s="134"/>
      <c r="E4" s="134"/>
      <c r="F4" s="134"/>
      <c r="G4" s="134"/>
      <c r="H4" s="134"/>
      <c r="I4" s="134"/>
      <c r="J4" s="134"/>
      <c r="K4" s="134"/>
    </row>
    <row r="5" spans="1:11" s="39" customFormat="1" x14ac:dyDescent="0.2">
      <c r="A5" s="102" t="s">
        <v>2</v>
      </c>
      <c r="B5" s="103"/>
      <c r="C5" s="103"/>
      <c r="D5" s="134"/>
      <c r="E5" s="134"/>
      <c r="F5" s="134"/>
      <c r="G5" s="134"/>
      <c r="H5" s="134"/>
      <c r="I5" s="134"/>
      <c r="J5" s="134"/>
      <c r="K5" s="134"/>
    </row>
    <row r="6" spans="1:11" s="39" customFormat="1" x14ac:dyDescent="0.2">
      <c r="A6" s="102" t="s">
        <v>3</v>
      </c>
      <c r="B6" s="103"/>
      <c r="C6" s="103"/>
      <c r="D6" s="134"/>
      <c r="E6" s="134"/>
      <c r="F6" s="134"/>
      <c r="G6" s="134"/>
      <c r="H6" s="134"/>
      <c r="I6" s="134"/>
      <c r="J6" s="134"/>
      <c r="K6" s="134"/>
    </row>
    <row r="7" spans="1:11" s="39" customFormat="1" x14ac:dyDescent="0.2">
      <c r="A7" s="180" t="s">
        <v>321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</row>
    <row r="8" spans="1:11" s="39" customFormat="1" x14ac:dyDescent="0.2">
      <c r="A8" s="181" t="str">
        <f>+BS!C8</f>
        <v>od 01.01.2018. do 30.09.2018.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ht="63.75" customHeight="1" x14ac:dyDescent="0.2">
      <c r="A9" s="135" t="s">
        <v>322</v>
      </c>
      <c r="B9" s="136" t="s">
        <v>323</v>
      </c>
      <c r="C9" s="136" t="s">
        <v>324</v>
      </c>
      <c r="D9" s="136" t="s">
        <v>325</v>
      </c>
      <c r="E9" s="136" t="s">
        <v>326</v>
      </c>
      <c r="F9" s="136" t="s">
        <v>327</v>
      </c>
      <c r="G9" s="136" t="s">
        <v>328</v>
      </c>
      <c r="H9" s="136" t="s">
        <v>329</v>
      </c>
      <c r="I9" s="136" t="s">
        <v>330</v>
      </c>
      <c r="J9" s="136" t="s">
        <v>331</v>
      </c>
      <c r="K9" s="136" t="s">
        <v>332</v>
      </c>
    </row>
    <row r="10" spans="1:11" ht="12" customHeight="1" x14ac:dyDescent="0.2">
      <c r="A10" s="137" t="s">
        <v>333</v>
      </c>
      <c r="B10" s="138">
        <v>5225837.1199999992</v>
      </c>
      <c r="C10" s="139"/>
      <c r="D10" s="139"/>
      <c r="E10" s="139"/>
      <c r="F10" s="139"/>
      <c r="G10" s="139"/>
      <c r="H10" s="139"/>
      <c r="I10" s="139"/>
      <c r="J10" s="138">
        <f>-1945555.57+203522.85</f>
        <v>-1742032.72</v>
      </c>
      <c r="K10" s="138">
        <f>SUM(B10:J10)</f>
        <v>3483804.3999999994</v>
      </c>
    </row>
    <row r="11" spans="1:11" ht="12" customHeight="1" x14ac:dyDescent="0.2">
      <c r="A11" s="116" t="s">
        <v>334</v>
      </c>
      <c r="B11" s="140"/>
      <c r="C11" s="141"/>
      <c r="D11" s="141"/>
      <c r="E11" s="141"/>
      <c r="F11" s="141"/>
      <c r="G11" s="141"/>
      <c r="H11" s="141"/>
      <c r="I11" s="141"/>
      <c r="J11" s="140"/>
      <c r="K11" s="138">
        <f t="shared" ref="K11:K20" si="0">SUM(B11:J11)</f>
        <v>0</v>
      </c>
    </row>
    <row r="12" spans="1:11" ht="12" customHeight="1" x14ac:dyDescent="0.2">
      <c r="A12" s="116" t="s">
        <v>335</v>
      </c>
      <c r="B12" s="140"/>
      <c r="C12" s="141"/>
      <c r="D12" s="141"/>
      <c r="E12" s="141"/>
      <c r="F12" s="141"/>
      <c r="G12" s="141"/>
      <c r="H12" s="141"/>
      <c r="I12" s="141"/>
      <c r="J12" s="140"/>
      <c r="K12" s="138">
        <f t="shared" si="0"/>
        <v>0</v>
      </c>
    </row>
    <row r="13" spans="1:11" ht="12" customHeight="1" x14ac:dyDescent="0.2">
      <c r="A13" s="116" t="s">
        <v>336</v>
      </c>
      <c r="B13" s="140"/>
      <c r="C13" s="141"/>
      <c r="D13" s="141"/>
      <c r="E13" s="141"/>
      <c r="F13" s="141"/>
      <c r="G13" s="141"/>
      <c r="H13" s="141"/>
      <c r="I13" s="141"/>
      <c r="J13" s="140"/>
      <c r="K13" s="138">
        <f t="shared" si="0"/>
        <v>0</v>
      </c>
    </row>
    <row r="14" spans="1:11" ht="12" customHeight="1" x14ac:dyDescent="0.2">
      <c r="A14" s="116" t="s">
        <v>337</v>
      </c>
      <c r="B14" s="140"/>
      <c r="C14" s="141"/>
      <c r="D14" s="141"/>
      <c r="E14" s="141"/>
      <c r="F14" s="141"/>
      <c r="G14" s="141"/>
      <c r="H14" s="141"/>
      <c r="I14" s="141"/>
      <c r="J14" s="140"/>
      <c r="K14" s="138">
        <f t="shared" si="0"/>
        <v>0</v>
      </c>
    </row>
    <row r="15" spans="1:11" ht="12" customHeight="1" x14ac:dyDescent="0.2">
      <c r="A15" s="116" t="s">
        <v>338</v>
      </c>
      <c r="B15" s="140"/>
      <c r="C15" s="141"/>
      <c r="D15" s="141"/>
      <c r="E15" s="141"/>
      <c r="F15" s="141"/>
      <c r="G15" s="141"/>
      <c r="H15" s="141"/>
      <c r="I15" s="141"/>
      <c r="J15" s="140"/>
      <c r="K15" s="138">
        <f t="shared" si="0"/>
        <v>0</v>
      </c>
    </row>
    <row r="16" spans="1:11" ht="12" customHeight="1" x14ac:dyDescent="0.2">
      <c r="A16" s="116" t="s">
        <v>339</v>
      </c>
      <c r="B16" s="140"/>
      <c r="C16" s="141"/>
      <c r="D16" s="141"/>
      <c r="E16" s="141"/>
      <c r="F16" s="141"/>
      <c r="G16" s="141"/>
      <c r="H16" s="141"/>
      <c r="I16" s="141"/>
      <c r="J16" s="140"/>
      <c r="K16" s="138">
        <f t="shared" si="0"/>
        <v>0</v>
      </c>
    </row>
    <row r="17" spans="1:11" ht="12" customHeight="1" x14ac:dyDescent="0.2">
      <c r="A17" s="116" t="s">
        <v>340</v>
      </c>
      <c r="B17" s="140"/>
      <c r="C17" s="141"/>
      <c r="D17" s="141"/>
      <c r="E17" s="141"/>
      <c r="F17" s="141"/>
      <c r="G17" s="141"/>
      <c r="H17" s="141"/>
      <c r="I17" s="141"/>
      <c r="J17" s="140">
        <v>140057</v>
      </c>
      <c r="K17" s="138">
        <f>SUM(B17:J17)</f>
        <v>140057</v>
      </c>
    </row>
    <row r="18" spans="1:11" ht="12" customHeight="1" x14ac:dyDescent="0.2">
      <c r="A18" s="116" t="s">
        <v>341</v>
      </c>
      <c r="B18" s="140"/>
      <c r="C18" s="141"/>
      <c r="D18" s="141"/>
      <c r="E18" s="141"/>
      <c r="F18" s="141"/>
      <c r="G18" s="141"/>
      <c r="H18" s="141"/>
      <c r="I18" s="141"/>
      <c r="J18" s="140"/>
      <c r="K18" s="138">
        <f t="shared" si="0"/>
        <v>0</v>
      </c>
    </row>
    <row r="19" spans="1:11" ht="12" customHeight="1" x14ac:dyDescent="0.2">
      <c r="A19" s="116" t="s">
        <v>342</v>
      </c>
      <c r="B19" s="140"/>
      <c r="C19" s="141"/>
      <c r="D19" s="141"/>
      <c r="E19" s="141"/>
      <c r="F19" s="141"/>
      <c r="G19" s="141"/>
      <c r="H19" s="141"/>
      <c r="I19" s="141"/>
      <c r="J19" s="140"/>
      <c r="K19" s="138">
        <f t="shared" si="0"/>
        <v>0</v>
      </c>
    </row>
    <row r="20" spans="1:11" ht="12" customHeight="1" x14ac:dyDescent="0.2">
      <c r="A20" s="116" t="s">
        <v>343</v>
      </c>
      <c r="B20" s="140"/>
      <c r="C20" s="141"/>
      <c r="D20" s="141"/>
      <c r="E20" s="141"/>
      <c r="F20" s="141"/>
      <c r="G20" s="141"/>
      <c r="H20" s="141"/>
      <c r="I20" s="141"/>
      <c r="J20" s="140">
        <v>-142446</v>
      </c>
      <c r="K20" s="138">
        <f t="shared" si="0"/>
        <v>-142446</v>
      </c>
    </row>
    <row r="21" spans="1:11" ht="12" customHeight="1" x14ac:dyDescent="0.2">
      <c r="A21" s="137" t="s">
        <v>344</v>
      </c>
      <c r="B21" s="138">
        <f>SUM(B10:B20)</f>
        <v>5225837.1199999992</v>
      </c>
      <c r="C21" s="139"/>
      <c r="D21" s="139"/>
      <c r="E21" s="139"/>
      <c r="F21" s="139"/>
      <c r="G21" s="139"/>
      <c r="H21" s="139"/>
      <c r="I21" s="139"/>
      <c r="J21" s="138">
        <f>SUM(J10:J20)</f>
        <v>-1744421.72</v>
      </c>
      <c r="K21" s="138">
        <f>SUM(B21:J21)</f>
        <v>3481415.3999999994</v>
      </c>
    </row>
    <row r="22" spans="1:11" ht="12" customHeight="1" x14ac:dyDescent="0.2">
      <c r="A22" s="142"/>
      <c r="B22" s="143"/>
      <c r="C22" s="144"/>
      <c r="D22" s="144"/>
      <c r="E22" s="144"/>
      <c r="F22" s="144"/>
      <c r="G22" s="144"/>
      <c r="H22" s="144"/>
      <c r="I22" s="144"/>
      <c r="J22" s="143"/>
      <c r="K22" s="143"/>
    </row>
    <row r="23" spans="1:11" ht="12" customHeight="1" x14ac:dyDescent="0.2">
      <c r="A23" s="142"/>
      <c r="B23" s="143"/>
      <c r="C23" s="144"/>
      <c r="D23" s="144"/>
      <c r="E23" s="144"/>
      <c r="F23" s="144"/>
      <c r="G23" s="144"/>
      <c r="H23" s="144"/>
      <c r="I23" s="144"/>
      <c r="J23" s="143"/>
      <c r="K23" s="143"/>
    </row>
    <row r="24" spans="1:11" ht="12" customHeight="1" x14ac:dyDescent="0.2">
      <c r="A24" s="137" t="s">
        <v>345</v>
      </c>
      <c r="B24" s="138">
        <v>5225837.1199999992</v>
      </c>
      <c r="C24" s="139"/>
      <c r="D24" s="139"/>
      <c r="E24" s="139"/>
      <c r="F24" s="139"/>
      <c r="G24" s="139"/>
      <c r="H24" s="139"/>
      <c r="I24" s="139"/>
      <c r="J24" s="138">
        <v>-1744421.72</v>
      </c>
      <c r="K24" s="138">
        <v>3481415.3999999994</v>
      </c>
    </row>
    <row r="25" spans="1:11" ht="12" customHeight="1" x14ac:dyDescent="0.2">
      <c r="A25" s="116" t="s">
        <v>346</v>
      </c>
      <c r="B25" s="140"/>
      <c r="C25" s="141"/>
      <c r="D25" s="141"/>
      <c r="E25" s="141"/>
      <c r="F25" s="141"/>
      <c r="G25" s="141"/>
      <c r="H25" s="141"/>
      <c r="I25" s="141"/>
      <c r="J25" s="140"/>
      <c r="K25" s="138">
        <v>0</v>
      </c>
    </row>
    <row r="26" spans="1:11" ht="12" customHeight="1" x14ac:dyDescent="0.2">
      <c r="A26" s="116" t="s">
        <v>335</v>
      </c>
      <c r="B26" s="140"/>
      <c r="C26" s="141"/>
      <c r="D26" s="141"/>
      <c r="E26" s="141"/>
      <c r="F26" s="141"/>
      <c r="G26" s="141"/>
      <c r="H26" s="141"/>
      <c r="I26" s="141"/>
      <c r="J26" s="140"/>
      <c r="K26" s="138">
        <v>0</v>
      </c>
    </row>
    <row r="27" spans="1:11" ht="12" customHeight="1" x14ac:dyDescent="0.2">
      <c r="A27" s="116" t="s">
        <v>336</v>
      </c>
      <c r="B27" s="140"/>
      <c r="C27" s="141"/>
      <c r="D27" s="141"/>
      <c r="E27" s="141"/>
      <c r="F27" s="141"/>
      <c r="G27" s="141"/>
      <c r="H27" s="141"/>
      <c r="I27" s="141"/>
      <c r="J27" s="140"/>
      <c r="K27" s="138">
        <v>0</v>
      </c>
    </row>
    <row r="28" spans="1:11" ht="12" customHeight="1" x14ac:dyDescent="0.2">
      <c r="A28" s="116" t="s">
        <v>347</v>
      </c>
      <c r="B28" s="140"/>
      <c r="C28" s="141"/>
      <c r="D28" s="141"/>
      <c r="E28" s="141"/>
      <c r="F28" s="141"/>
      <c r="G28" s="141"/>
      <c r="H28" s="141"/>
      <c r="I28" s="141"/>
      <c r="J28" s="140"/>
      <c r="K28" s="138">
        <v>0</v>
      </c>
    </row>
    <row r="29" spans="1:11" ht="12" customHeight="1" x14ac:dyDescent="0.2">
      <c r="A29" s="116" t="s">
        <v>338</v>
      </c>
      <c r="B29" s="140"/>
      <c r="C29" s="141"/>
      <c r="D29" s="141"/>
      <c r="E29" s="141"/>
      <c r="F29" s="141"/>
      <c r="G29" s="141"/>
      <c r="H29" s="141"/>
      <c r="I29" s="141"/>
      <c r="J29" s="140"/>
      <c r="K29" s="138">
        <v>0</v>
      </c>
    </row>
    <row r="30" spans="1:11" ht="12" customHeight="1" x14ac:dyDescent="0.2">
      <c r="A30" s="116" t="s">
        <v>348</v>
      </c>
      <c r="B30" s="140"/>
      <c r="C30" s="141"/>
      <c r="D30" s="141"/>
      <c r="E30" s="141"/>
      <c r="F30" s="141"/>
      <c r="G30" s="141"/>
      <c r="H30" s="141"/>
      <c r="I30" s="141"/>
      <c r="J30" s="140"/>
      <c r="K30" s="138">
        <v>0</v>
      </c>
    </row>
    <row r="31" spans="1:11" ht="12" customHeight="1" x14ac:dyDescent="0.2">
      <c r="A31" s="116" t="s">
        <v>349</v>
      </c>
      <c r="B31" s="140"/>
      <c r="C31" s="141"/>
      <c r="D31" s="141"/>
      <c r="E31" s="141"/>
      <c r="F31" s="141"/>
      <c r="G31" s="141"/>
      <c r="H31" s="141"/>
      <c r="I31" s="141"/>
      <c r="J31" s="150">
        <v>14577.915484560537</v>
      </c>
      <c r="K31" s="138">
        <v>14577.915484560537</v>
      </c>
    </row>
    <row r="32" spans="1:11" ht="12" customHeight="1" x14ac:dyDescent="0.2">
      <c r="A32" s="116" t="s">
        <v>341</v>
      </c>
      <c r="B32" s="140"/>
      <c r="C32" s="141"/>
      <c r="D32" s="141"/>
      <c r="E32" s="141"/>
      <c r="F32" s="141"/>
      <c r="G32" s="141"/>
      <c r="H32" s="141"/>
      <c r="I32" s="141"/>
      <c r="J32" s="150"/>
      <c r="K32" s="138">
        <v>0</v>
      </c>
    </row>
    <row r="33" spans="1:14" ht="12" customHeight="1" x14ac:dyDescent="0.2">
      <c r="A33" s="116" t="s">
        <v>342</v>
      </c>
      <c r="B33" s="140"/>
      <c r="C33" s="141"/>
      <c r="D33" s="141"/>
      <c r="E33" s="141"/>
      <c r="F33" s="141"/>
      <c r="G33" s="141"/>
      <c r="H33" s="141"/>
      <c r="I33" s="141"/>
      <c r="J33" s="150"/>
      <c r="K33" s="138">
        <v>0</v>
      </c>
    </row>
    <row r="34" spans="1:14" ht="12" customHeight="1" x14ac:dyDescent="0.2">
      <c r="A34" s="116" t="s">
        <v>343</v>
      </c>
      <c r="B34" s="140"/>
      <c r="C34" s="141"/>
      <c r="D34" s="141"/>
      <c r="E34" s="141"/>
      <c r="F34" s="141"/>
      <c r="G34" s="141"/>
      <c r="H34" s="141"/>
      <c r="I34" s="141"/>
      <c r="J34" s="150">
        <v>-98040.03</v>
      </c>
      <c r="K34" s="138">
        <v>-98040.03</v>
      </c>
      <c r="L34" s="114"/>
    </row>
    <row r="35" spans="1:14" ht="12" customHeight="1" x14ac:dyDescent="0.2">
      <c r="A35" s="137" t="s">
        <v>350</v>
      </c>
      <c r="B35" s="138">
        <v>5225837.1199999992</v>
      </c>
      <c r="C35" s="139"/>
      <c r="D35" s="139"/>
      <c r="E35" s="139"/>
      <c r="F35" s="139"/>
      <c r="G35" s="139"/>
      <c r="H35" s="139"/>
      <c r="I35" s="139"/>
      <c r="J35" s="138">
        <v>-1827883.8345154396</v>
      </c>
      <c r="K35" s="138">
        <v>3397953.2854845603</v>
      </c>
    </row>
    <row r="36" spans="1:14" ht="12" customHeight="1" x14ac:dyDescent="0.2"/>
    <row r="37" spans="1:14" ht="18" customHeight="1" x14ac:dyDescent="0.2">
      <c r="A37" s="59" t="str">
        <f>+BS!C112</f>
        <v>U Podgorici, 20.10.2018.</v>
      </c>
      <c r="B37" s="60"/>
      <c r="C37" s="61"/>
      <c r="D37" s="61"/>
      <c r="E37" s="62"/>
    </row>
    <row r="38" spans="1:14" ht="10.5" customHeight="1" x14ac:dyDescent="0.2">
      <c r="A38" s="63"/>
      <c r="B38" s="63"/>
      <c r="C38" s="64"/>
      <c r="D38" s="65"/>
      <c r="E38" s="65"/>
    </row>
    <row r="39" spans="1:14" ht="18" customHeight="1" x14ac:dyDescent="0.2">
      <c r="A39" s="63" t="str">
        <f>+BS!C114</f>
        <v>Lice odgovorno za sastavljanje bilansa:  Nina Vukčević</v>
      </c>
      <c r="B39" s="60"/>
      <c r="H39" s="61" t="s">
        <v>142</v>
      </c>
      <c r="I39" s="61"/>
      <c r="J39" s="62"/>
    </row>
    <row r="40" spans="1:14" ht="18" customHeight="1" x14ac:dyDescent="0.2">
      <c r="A40" s="65"/>
      <c r="B40" s="66"/>
      <c r="H40" s="65"/>
      <c r="J40" s="66"/>
    </row>
    <row r="41" spans="1:14" ht="18" customHeight="1" x14ac:dyDescent="0.25">
      <c r="A41" s="164"/>
      <c r="B41" s="164"/>
      <c r="C41" s="145"/>
      <c r="D41" s="145"/>
      <c r="E41" s="145"/>
      <c r="F41" s="145"/>
      <c r="G41" s="145"/>
      <c r="H41" s="145"/>
      <c r="I41" s="145"/>
      <c r="J41" s="145"/>
      <c r="K41" s="145"/>
      <c r="L41" s="146"/>
      <c r="M41" s="146"/>
      <c r="N41" s="146"/>
    </row>
    <row r="42" spans="1:14" ht="18" customHeight="1" x14ac:dyDescent="0.25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6"/>
      <c r="M42" s="146"/>
      <c r="N42" s="146"/>
    </row>
    <row r="43" spans="1:14" ht="12" customHeight="1" x14ac:dyDescent="0.25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6"/>
      <c r="M43" s="146"/>
      <c r="N43" s="146"/>
    </row>
    <row r="44" spans="1:14" ht="15" x14ac:dyDescent="0.25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6"/>
      <c r="M44" s="146"/>
      <c r="N44" s="146"/>
    </row>
    <row r="45" spans="1:14" ht="15" x14ac:dyDescent="0.25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6"/>
      <c r="M45" s="146"/>
      <c r="N45" s="146"/>
    </row>
    <row r="46" spans="1:14" ht="15" x14ac:dyDescent="0.25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6"/>
      <c r="M46" s="146"/>
      <c r="N46" s="146"/>
    </row>
    <row r="47" spans="1:14" ht="15" x14ac:dyDescent="0.25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6"/>
      <c r="M47" s="146"/>
      <c r="N47" s="146"/>
    </row>
    <row r="48" spans="1:14" ht="15" x14ac:dyDescent="0.25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146"/>
      <c r="N48" s="146"/>
    </row>
    <row r="49" spans="2:14" ht="15" x14ac:dyDescent="0.25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6"/>
      <c r="M49" s="146"/>
      <c r="N49" s="146"/>
    </row>
    <row r="50" spans="2:14" ht="15" x14ac:dyDescent="0.25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6"/>
      <c r="M50" s="146"/>
      <c r="N50" s="146"/>
    </row>
    <row r="51" spans="2:14" ht="15" x14ac:dyDescent="0.25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6"/>
      <c r="M51" s="146"/>
      <c r="N51" s="146"/>
    </row>
    <row r="52" spans="2:14" ht="15" x14ac:dyDescent="0.25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6"/>
      <c r="M52" s="146"/>
      <c r="N52" s="146"/>
    </row>
    <row r="53" spans="2:14" x14ac:dyDescent="0.2"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6"/>
      <c r="M53" s="146"/>
      <c r="N53" s="146"/>
    </row>
    <row r="54" spans="2:14" x14ac:dyDescent="0.2"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6"/>
      <c r="M54" s="146"/>
      <c r="N54" s="146"/>
    </row>
  </sheetData>
  <mergeCells count="3">
    <mergeCell ref="A7:K7"/>
    <mergeCell ref="A8:K8"/>
    <mergeCell ref="A41:B41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4294967293" verticalDpi="4294967293" r:id="rId1"/>
  <ignoredErrors>
    <ignoredError sqref="J22:K23 B14:I16 B22:I23 B21:I21 B18:I19 B17:I17 B20:I20 A37:A39 K21 K17 K18:K20 J18:J19 J14:J16 K14:K16 J21 K11:K13 J10:K10 J11:J13 J2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1"/>
  <sheetViews>
    <sheetView workbookViewId="0">
      <selection activeCell="G15" sqref="G15"/>
    </sheetView>
  </sheetViews>
  <sheetFormatPr defaultRowHeight="15" x14ac:dyDescent="0.25"/>
  <cols>
    <col min="1" max="1" width="9.28515625" customWidth="1"/>
    <col min="2" max="2" width="17.5703125" customWidth="1"/>
    <col min="4" max="5" width="12.85546875" customWidth="1"/>
    <col min="6" max="6" width="12.7109375" customWidth="1"/>
    <col min="7" max="7" width="23.140625" customWidth="1"/>
    <col min="8" max="8" width="17.5703125" customWidth="1"/>
    <col min="9" max="9" width="16.7109375" customWidth="1"/>
    <col min="10" max="10" width="15.28515625" customWidth="1"/>
    <col min="12" max="12" width="15" customWidth="1"/>
    <col min="14" max="14" width="14.85546875" customWidth="1"/>
    <col min="15" max="16" width="13" customWidth="1"/>
    <col min="18" max="18" width="14.85546875" customWidth="1"/>
    <col min="20" max="20" width="9.42578125" customWidth="1"/>
    <col min="21" max="21" width="18.42578125" customWidth="1"/>
    <col min="22" max="22" width="12.5703125" customWidth="1"/>
    <col min="23" max="23" width="26" customWidth="1"/>
    <col min="24" max="24" width="32.85546875" customWidth="1"/>
    <col min="25" max="25" width="31.140625" customWidth="1"/>
  </cols>
  <sheetData>
    <row r="1" spans="1:25" x14ac:dyDescent="0.25">
      <c r="A1" t="s">
        <v>359</v>
      </c>
      <c r="B1" t="s">
        <v>360</v>
      </c>
      <c r="C1" t="s">
        <v>353</v>
      </c>
      <c r="D1" t="s">
        <v>361</v>
      </c>
      <c r="E1" t="s">
        <v>354</v>
      </c>
      <c r="F1" t="s">
        <v>362</v>
      </c>
      <c r="G1" t="s">
        <v>357</v>
      </c>
      <c r="H1" t="s">
        <v>363</v>
      </c>
      <c r="I1" t="s">
        <v>364</v>
      </c>
      <c r="J1" t="s">
        <v>365</v>
      </c>
      <c r="K1" t="s">
        <v>366</v>
      </c>
      <c r="L1" t="s">
        <v>367</v>
      </c>
      <c r="M1" t="s">
        <v>368</v>
      </c>
      <c r="N1" t="s">
        <v>369</v>
      </c>
      <c r="O1" t="s">
        <v>370</v>
      </c>
      <c r="P1" t="s">
        <v>371</v>
      </c>
      <c r="Q1" t="s">
        <v>9</v>
      </c>
      <c r="R1" t="s">
        <v>372</v>
      </c>
      <c r="S1" t="s">
        <v>373</v>
      </c>
      <c r="T1" t="s">
        <v>374</v>
      </c>
      <c r="U1" t="s">
        <v>375</v>
      </c>
      <c r="V1" t="s">
        <v>356</v>
      </c>
      <c r="W1" t="s">
        <v>376</v>
      </c>
      <c r="X1" t="s">
        <v>377</v>
      </c>
      <c r="Y1" t="s">
        <v>378</v>
      </c>
    </row>
    <row r="2" spans="1:25" x14ac:dyDescent="0.25">
      <c r="A2">
        <v>37</v>
      </c>
      <c r="B2" t="s">
        <v>394</v>
      </c>
      <c r="C2" t="s">
        <v>351</v>
      </c>
      <c r="D2">
        <v>91</v>
      </c>
      <c r="E2" t="s">
        <v>352</v>
      </c>
      <c r="F2">
        <v>8</v>
      </c>
      <c r="G2" t="s">
        <v>355</v>
      </c>
      <c r="H2" t="s">
        <v>402</v>
      </c>
      <c r="I2">
        <v>100208</v>
      </c>
      <c r="K2" t="s">
        <v>403</v>
      </c>
      <c r="L2" s="162">
        <v>43131</v>
      </c>
      <c r="M2">
        <v>4</v>
      </c>
      <c r="N2" s="162">
        <v>43131</v>
      </c>
      <c r="O2" t="s">
        <v>404</v>
      </c>
      <c r="P2" t="s">
        <v>401</v>
      </c>
      <c r="Q2">
        <v>3.7447912195121953</v>
      </c>
      <c r="R2" t="s">
        <v>380</v>
      </c>
      <c r="S2" t="s">
        <v>379</v>
      </c>
      <c r="T2">
        <v>-1</v>
      </c>
      <c r="U2" t="s">
        <v>379</v>
      </c>
      <c r="V2" t="s">
        <v>358</v>
      </c>
      <c r="W2" t="s">
        <v>416</v>
      </c>
      <c r="X2" t="s">
        <v>417</v>
      </c>
      <c r="Y2" t="s">
        <v>418</v>
      </c>
    </row>
    <row r="3" spans="1:25" x14ac:dyDescent="0.25">
      <c r="A3">
        <v>36</v>
      </c>
      <c r="B3" t="s">
        <v>393</v>
      </c>
      <c r="C3" t="s">
        <v>351</v>
      </c>
      <c r="D3">
        <v>91</v>
      </c>
      <c r="E3" t="s">
        <v>352</v>
      </c>
      <c r="F3">
        <v>8</v>
      </c>
      <c r="G3" t="s">
        <v>355</v>
      </c>
      <c r="H3" t="s">
        <v>402</v>
      </c>
      <c r="I3">
        <v>100208</v>
      </c>
      <c r="K3" t="s">
        <v>403</v>
      </c>
      <c r="L3" s="162">
        <v>43131</v>
      </c>
      <c r="M3">
        <v>4</v>
      </c>
      <c r="N3" s="162">
        <v>43131</v>
      </c>
      <c r="O3" t="s">
        <v>404</v>
      </c>
      <c r="P3" t="s">
        <v>401</v>
      </c>
      <c r="Q3">
        <v>3.7447912195121953</v>
      </c>
      <c r="R3" t="s">
        <v>380</v>
      </c>
      <c r="S3" t="s">
        <v>379</v>
      </c>
      <c r="T3">
        <v>-1</v>
      </c>
      <c r="U3" t="s">
        <v>379</v>
      </c>
      <c r="V3" t="s">
        <v>358</v>
      </c>
      <c r="W3" t="s">
        <v>419</v>
      </c>
      <c r="X3" t="s">
        <v>420</v>
      </c>
      <c r="Y3" t="s">
        <v>418</v>
      </c>
    </row>
    <row r="4" spans="1:25" x14ac:dyDescent="0.25">
      <c r="A4">
        <v>35</v>
      </c>
      <c r="B4" t="s">
        <v>383</v>
      </c>
      <c r="C4" t="s">
        <v>351</v>
      </c>
      <c r="D4">
        <v>91</v>
      </c>
      <c r="E4" t="s">
        <v>352</v>
      </c>
      <c r="F4">
        <v>8</v>
      </c>
      <c r="G4" t="s">
        <v>355</v>
      </c>
      <c r="H4" t="s">
        <v>402</v>
      </c>
      <c r="I4">
        <v>100208</v>
      </c>
      <c r="K4" t="s">
        <v>403</v>
      </c>
      <c r="L4" s="162">
        <v>43131</v>
      </c>
      <c r="M4">
        <v>4</v>
      </c>
      <c r="N4" s="162">
        <v>43131</v>
      </c>
      <c r="O4" t="s">
        <v>404</v>
      </c>
      <c r="P4" t="s">
        <v>401</v>
      </c>
      <c r="Q4">
        <v>2.8085934146341467</v>
      </c>
      <c r="R4" t="s">
        <v>380</v>
      </c>
      <c r="S4" t="s">
        <v>379</v>
      </c>
      <c r="T4">
        <v>-1</v>
      </c>
      <c r="U4" t="s">
        <v>379</v>
      </c>
      <c r="V4" t="s">
        <v>358</v>
      </c>
      <c r="W4" t="s">
        <v>419</v>
      </c>
      <c r="X4" t="s">
        <v>421</v>
      </c>
      <c r="Y4" t="s">
        <v>418</v>
      </c>
    </row>
    <row r="5" spans="1:25" x14ac:dyDescent="0.25">
      <c r="A5">
        <v>25</v>
      </c>
      <c r="B5" t="s">
        <v>381</v>
      </c>
      <c r="C5" t="s">
        <v>351</v>
      </c>
      <c r="D5">
        <v>91</v>
      </c>
      <c r="E5" t="s">
        <v>352</v>
      </c>
      <c r="F5">
        <v>8</v>
      </c>
      <c r="G5" t="s">
        <v>355</v>
      </c>
      <c r="H5" t="s">
        <v>402</v>
      </c>
      <c r="I5">
        <v>100208</v>
      </c>
      <c r="K5" t="s">
        <v>403</v>
      </c>
      <c r="L5" s="162">
        <v>43131</v>
      </c>
      <c r="M5">
        <v>4</v>
      </c>
      <c r="N5" s="162">
        <v>43131</v>
      </c>
      <c r="O5" t="s">
        <v>404</v>
      </c>
      <c r="P5" t="s">
        <v>401</v>
      </c>
      <c r="Q5">
        <v>1.8723956097560976</v>
      </c>
      <c r="R5" t="s">
        <v>380</v>
      </c>
      <c r="S5" t="s">
        <v>379</v>
      </c>
      <c r="T5">
        <v>-1</v>
      </c>
      <c r="U5" t="s">
        <v>379</v>
      </c>
      <c r="V5" t="s">
        <v>358</v>
      </c>
      <c r="W5" t="s">
        <v>419</v>
      </c>
      <c r="X5" t="s">
        <v>422</v>
      </c>
      <c r="Y5" t="s">
        <v>418</v>
      </c>
    </row>
    <row r="6" spans="1:25" x14ac:dyDescent="0.25">
      <c r="A6">
        <v>80</v>
      </c>
      <c r="B6" t="s">
        <v>392</v>
      </c>
      <c r="C6" t="s">
        <v>351</v>
      </c>
      <c r="D6">
        <v>91</v>
      </c>
      <c r="E6" t="s">
        <v>352</v>
      </c>
      <c r="F6">
        <v>8</v>
      </c>
      <c r="G6" t="s">
        <v>355</v>
      </c>
      <c r="H6" t="s">
        <v>402</v>
      </c>
      <c r="I6">
        <v>100208</v>
      </c>
      <c r="K6" t="s">
        <v>403</v>
      </c>
      <c r="L6" s="162">
        <v>43131</v>
      </c>
      <c r="M6">
        <v>4</v>
      </c>
      <c r="N6" s="162">
        <v>43131</v>
      </c>
      <c r="O6" t="s">
        <v>404</v>
      </c>
      <c r="P6" t="s">
        <v>401</v>
      </c>
      <c r="Q6">
        <v>1.8723956097560976</v>
      </c>
      <c r="R6" t="s">
        <v>384</v>
      </c>
      <c r="S6" t="s">
        <v>379</v>
      </c>
      <c r="T6">
        <v>-1</v>
      </c>
      <c r="U6" t="s">
        <v>379</v>
      </c>
      <c r="V6" t="s">
        <v>358</v>
      </c>
      <c r="W6" t="s">
        <v>423</v>
      </c>
      <c r="X6" t="s">
        <v>424</v>
      </c>
      <c r="Y6" t="s">
        <v>418</v>
      </c>
    </row>
    <row r="7" spans="1:25" x14ac:dyDescent="0.25">
      <c r="A7">
        <v>79</v>
      </c>
      <c r="B7" t="s">
        <v>391</v>
      </c>
      <c r="C7" t="s">
        <v>351</v>
      </c>
      <c r="D7">
        <v>91</v>
      </c>
      <c r="E7" t="s">
        <v>352</v>
      </c>
      <c r="F7">
        <v>8</v>
      </c>
      <c r="G7" t="s">
        <v>355</v>
      </c>
      <c r="H7" t="s">
        <v>402</v>
      </c>
      <c r="I7">
        <v>100208</v>
      </c>
      <c r="K7" t="s">
        <v>403</v>
      </c>
      <c r="L7" s="162">
        <v>43131</v>
      </c>
      <c r="M7">
        <v>4</v>
      </c>
      <c r="N7" s="162">
        <v>43131</v>
      </c>
      <c r="O7" t="s">
        <v>404</v>
      </c>
      <c r="P7" t="s">
        <v>401</v>
      </c>
      <c r="Q7">
        <v>5.6171868292682934</v>
      </c>
      <c r="R7" t="s">
        <v>384</v>
      </c>
      <c r="S7" t="s">
        <v>379</v>
      </c>
      <c r="T7">
        <v>-1</v>
      </c>
      <c r="U7" t="s">
        <v>379</v>
      </c>
      <c r="V7" t="s">
        <v>358</v>
      </c>
      <c r="W7" t="s">
        <v>423</v>
      </c>
      <c r="X7" t="s">
        <v>424</v>
      </c>
      <c r="Y7" t="s">
        <v>418</v>
      </c>
    </row>
    <row r="8" spans="1:25" x14ac:dyDescent="0.25">
      <c r="A8">
        <v>77</v>
      </c>
      <c r="B8" t="s">
        <v>390</v>
      </c>
      <c r="C8" t="s">
        <v>351</v>
      </c>
      <c r="D8">
        <v>91</v>
      </c>
      <c r="E8" t="s">
        <v>352</v>
      </c>
      <c r="F8">
        <v>8</v>
      </c>
      <c r="G8" t="s">
        <v>355</v>
      </c>
      <c r="H8" t="s">
        <v>402</v>
      </c>
      <c r="I8">
        <v>100208</v>
      </c>
      <c r="K8" t="s">
        <v>403</v>
      </c>
      <c r="L8" s="162">
        <v>43131</v>
      </c>
      <c r="M8">
        <v>4</v>
      </c>
      <c r="N8" s="162">
        <v>43131</v>
      </c>
      <c r="O8" t="s">
        <v>404</v>
      </c>
      <c r="P8" t="s">
        <v>401</v>
      </c>
      <c r="Q8">
        <v>3.7447912195121953</v>
      </c>
      <c r="R8" t="s">
        <v>384</v>
      </c>
      <c r="S8" t="s">
        <v>379</v>
      </c>
      <c r="T8">
        <v>-1</v>
      </c>
      <c r="U8" t="s">
        <v>379</v>
      </c>
      <c r="V8" t="s">
        <v>358</v>
      </c>
      <c r="W8" t="s">
        <v>419</v>
      </c>
      <c r="X8" t="s">
        <v>425</v>
      </c>
      <c r="Y8" t="s">
        <v>418</v>
      </c>
    </row>
    <row r="9" spans="1:25" x14ac:dyDescent="0.25">
      <c r="A9">
        <v>91</v>
      </c>
      <c r="B9" t="s">
        <v>388</v>
      </c>
      <c r="C9" t="s">
        <v>351</v>
      </c>
      <c r="D9">
        <v>91</v>
      </c>
      <c r="E9" t="s">
        <v>352</v>
      </c>
      <c r="F9">
        <v>8</v>
      </c>
      <c r="G9" t="s">
        <v>355</v>
      </c>
      <c r="H9" t="s">
        <v>402</v>
      </c>
      <c r="I9">
        <v>100208</v>
      </c>
      <c r="K9" t="s">
        <v>403</v>
      </c>
      <c r="L9" s="162">
        <v>43131</v>
      </c>
      <c r="M9">
        <v>4</v>
      </c>
      <c r="N9" s="162">
        <v>43131</v>
      </c>
      <c r="O9" t="s">
        <v>404</v>
      </c>
      <c r="P9" t="s">
        <v>401</v>
      </c>
      <c r="Q9">
        <v>0.93619780487804882</v>
      </c>
      <c r="R9" t="s">
        <v>384</v>
      </c>
      <c r="S9" t="s">
        <v>379</v>
      </c>
      <c r="T9">
        <v>-1</v>
      </c>
      <c r="U9" t="s">
        <v>379</v>
      </c>
      <c r="V9" t="s">
        <v>358</v>
      </c>
      <c r="W9" t="s">
        <v>419</v>
      </c>
      <c r="X9" t="s">
        <v>426</v>
      </c>
      <c r="Y9" t="s">
        <v>418</v>
      </c>
    </row>
    <row r="10" spans="1:25" x14ac:dyDescent="0.25">
      <c r="A10">
        <v>88</v>
      </c>
      <c r="B10" t="s">
        <v>387</v>
      </c>
      <c r="C10" t="s">
        <v>351</v>
      </c>
      <c r="D10">
        <v>91</v>
      </c>
      <c r="E10" t="s">
        <v>352</v>
      </c>
      <c r="F10">
        <v>8</v>
      </c>
      <c r="G10" t="s">
        <v>355</v>
      </c>
      <c r="H10" t="s">
        <v>402</v>
      </c>
      <c r="I10">
        <v>100208</v>
      </c>
      <c r="K10" t="s">
        <v>403</v>
      </c>
      <c r="L10" s="162">
        <v>43131</v>
      </c>
      <c r="M10">
        <v>4</v>
      </c>
      <c r="N10" s="162">
        <v>43131</v>
      </c>
      <c r="O10" t="s">
        <v>404</v>
      </c>
      <c r="P10" t="s">
        <v>401</v>
      </c>
      <c r="Q10">
        <v>3.7447912195121953</v>
      </c>
      <c r="R10" t="s">
        <v>384</v>
      </c>
      <c r="S10" t="s">
        <v>379</v>
      </c>
      <c r="T10">
        <v>-1</v>
      </c>
      <c r="U10" t="s">
        <v>379</v>
      </c>
      <c r="V10" t="s">
        <v>358</v>
      </c>
      <c r="W10" t="s">
        <v>419</v>
      </c>
      <c r="X10" t="s">
        <v>422</v>
      </c>
      <c r="Y10" t="s">
        <v>418</v>
      </c>
    </row>
    <row r="11" spans="1:25" x14ac:dyDescent="0.25">
      <c r="A11">
        <v>83</v>
      </c>
      <c r="B11" t="s">
        <v>386</v>
      </c>
      <c r="C11" t="s">
        <v>351</v>
      </c>
      <c r="D11">
        <v>91</v>
      </c>
      <c r="E11" t="s">
        <v>352</v>
      </c>
      <c r="F11">
        <v>8</v>
      </c>
      <c r="G11" t="s">
        <v>355</v>
      </c>
      <c r="H11" t="s">
        <v>402</v>
      </c>
      <c r="I11">
        <v>100208</v>
      </c>
      <c r="K11" t="s">
        <v>403</v>
      </c>
      <c r="L11" s="162">
        <v>43131</v>
      </c>
      <c r="M11">
        <v>4</v>
      </c>
      <c r="N11" s="162">
        <v>43131</v>
      </c>
      <c r="O11" t="s">
        <v>404</v>
      </c>
      <c r="P11" t="s">
        <v>401</v>
      </c>
      <c r="Q11">
        <v>5.6171868292682934</v>
      </c>
      <c r="R11" t="s">
        <v>384</v>
      </c>
      <c r="S11" t="s">
        <v>379</v>
      </c>
      <c r="T11">
        <v>-1</v>
      </c>
      <c r="U11" t="s">
        <v>379</v>
      </c>
      <c r="V11" t="s">
        <v>358</v>
      </c>
      <c r="W11" t="s">
        <v>423</v>
      </c>
      <c r="X11" t="s">
        <v>424</v>
      </c>
      <c r="Y11" t="s">
        <v>418</v>
      </c>
    </row>
    <row r="12" spans="1:25" x14ac:dyDescent="0.25">
      <c r="A12">
        <v>82</v>
      </c>
      <c r="B12" t="s">
        <v>385</v>
      </c>
      <c r="C12" t="s">
        <v>351</v>
      </c>
      <c r="D12">
        <v>91</v>
      </c>
      <c r="E12" t="s">
        <v>352</v>
      </c>
      <c r="F12">
        <v>8</v>
      </c>
      <c r="G12" t="s">
        <v>355</v>
      </c>
      <c r="H12" t="s">
        <v>402</v>
      </c>
      <c r="I12">
        <v>100208</v>
      </c>
      <c r="K12" t="s">
        <v>403</v>
      </c>
      <c r="L12" s="162">
        <v>43131</v>
      </c>
      <c r="M12">
        <v>4</v>
      </c>
      <c r="N12" s="162">
        <v>43131</v>
      </c>
      <c r="O12" t="s">
        <v>404</v>
      </c>
      <c r="P12" t="s">
        <v>401</v>
      </c>
      <c r="Q12">
        <v>2.8085934146341467</v>
      </c>
      <c r="R12" t="s">
        <v>384</v>
      </c>
      <c r="S12" t="s">
        <v>379</v>
      </c>
      <c r="T12">
        <v>-1</v>
      </c>
      <c r="U12" t="s">
        <v>379</v>
      </c>
      <c r="V12" t="s">
        <v>358</v>
      </c>
      <c r="W12" t="s">
        <v>423</v>
      </c>
      <c r="X12" t="s">
        <v>424</v>
      </c>
      <c r="Y12" t="s">
        <v>418</v>
      </c>
    </row>
    <row r="13" spans="1:25" x14ac:dyDescent="0.25">
      <c r="A13">
        <v>6</v>
      </c>
      <c r="B13" t="s">
        <v>389</v>
      </c>
      <c r="C13" t="s">
        <v>351</v>
      </c>
      <c r="D13">
        <v>91</v>
      </c>
      <c r="E13" t="s">
        <v>352</v>
      </c>
      <c r="F13">
        <v>8</v>
      </c>
      <c r="G13" t="s">
        <v>355</v>
      </c>
      <c r="H13" t="s">
        <v>402</v>
      </c>
      <c r="I13">
        <v>100208</v>
      </c>
      <c r="K13" t="s">
        <v>415</v>
      </c>
      <c r="L13" s="162">
        <v>43159</v>
      </c>
      <c r="M13">
        <v>1</v>
      </c>
      <c r="N13" s="162">
        <v>43159</v>
      </c>
      <c r="O13" t="s">
        <v>404</v>
      </c>
      <c r="P13" t="s">
        <v>399</v>
      </c>
      <c r="Q13">
        <v>1.8134225196850395</v>
      </c>
      <c r="R13" t="s">
        <v>380</v>
      </c>
      <c r="S13" t="s">
        <v>379</v>
      </c>
      <c r="T13">
        <v>-1</v>
      </c>
      <c r="U13" t="s">
        <v>379</v>
      </c>
      <c r="V13" t="s">
        <v>358</v>
      </c>
      <c r="W13" t="s">
        <v>416</v>
      </c>
      <c r="X13" t="s">
        <v>427</v>
      </c>
      <c r="Y13" t="s">
        <v>418</v>
      </c>
    </row>
    <row r="14" spans="1:25" x14ac:dyDescent="0.25">
      <c r="A14">
        <v>5</v>
      </c>
      <c r="B14" t="s">
        <v>396</v>
      </c>
      <c r="C14" t="s">
        <v>351</v>
      </c>
      <c r="D14">
        <v>91</v>
      </c>
      <c r="E14" t="s">
        <v>352</v>
      </c>
      <c r="F14">
        <v>8</v>
      </c>
      <c r="G14" t="s">
        <v>355</v>
      </c>
      <c r="H14" t="s">
        <v>402</v>
      </c>
      <c r="I14">
        <v>100208</v>
      </c>
      <c r="K14" t="s">
        <v>415</v>
      </c>
      <c r="L14" s="162">
        <v>43159</v>
      </c>
      <c r="M14">
        <v>1</v>
      </c>
      <c r="N14" s="162">
        <v>43159</v>
      </c>
      <c r="O14" t="s">
        <v>404</v>
      </c>
      <c r="P14" t="s">
        <v>399</v>
      </c>
      <c r="Q14">
        <v>1.8134225196850395</v>
      </c>
      <c r="R14" t="s">
        <v>380</v>
      </c>
      <c r="S14" t="s">
        <v>379</v>
      </c>
      <c r="T14">
        <v>-1</v>
      </c>
      <c r="U14" t="s">
        <v>379</v>
      </c>
      <c r="V14" t="s">
        <v>358</v>
      </c>
      <c r="W14" t="s">
        <v>419</v>
      </c>
      <c r="X14" t="s">
        <v>425</v>
      </c>
      <c r="Y14" t="s">
        <v>418</v>
      </c>
    </row>
    <row r="15" spans="1:25" x14ac:dyDescent="0.25">
      <c r="A15">
        <v>4</v>
      </c>
      <c r="B15" t="s">
        <v>395</v>
      </c>
      <c r="C15" t="s">
        <v>351</v>
      </c>
      <c r="D15">
        <v>91</v>
      </c>
      <c r="E15" t="s">
        <v>352</v>
      </c>
      <c r="F15">
        <v>8</v>
      </c>
      <c r="G15" t="s">
        <v>355</v>
      </c>
      <c r="H15" t="s">
        <v>402</v>
      </c>
      <c r="I15">
        <v>100208</v>
      </c>
      <c r="K15" t="s">
        <v>415</v>
      </c>
      <c r="L15" s="162">
        <v>43159</v>
      </c>
      <c r="M15">
        <v>1</v>
      </c>
      <c r="N15" s="162">
        <v>43159</v>
      </c>
      <c r="O15" t="s">
        <v>404</v>
      </c>
      <c r="P15" t="s">
        <v>399</v>
      </c>
      <c r="Q15">
        <v>1.8134225196850395</v>
      </c>
      <c r="R15" t="s">
        <v>380</v>
      </c>
      <c r="S15" t="s">
        <v>379</v>
      </c>
      <c r="T15">
        <v>-1</v>
      </c>
      <c r="U15" t="s">
        <v>379</v>
      </c>
      <c r="V15" t="s">
        <v>358</v>
      </c>
      <c r="W15" t="s">
        <v>419</v>
      </c>
      <c r="X15" t="s">
        <v>426</v>
      </c>
      <c r="Y15" t="s">
        <v>418</v>
      </c>
    </row>
    <row r="16" spans="1:25" x14ac:dyDescent="0.25">
      <c r="A16">
        <v>3</v>
      </c>
      <c r="B16" t="s">
        <v>382</v>
      </c>
      <c r="C16" t="s">
        <v>351</v>
      </c>
      <c r="D16">
        <v>91</v>
      </c>
      <c r="E16" t="s">
        <v>352</v>
      </c>
      <c r="F16">
        <v>8</v>
      </c>
      <c r="G16" t="s">
        <v>355</v>
      </c>
      <c r="H16" t="s">
        <v>402</v>
      </c>
      <c r="I16">
        <v>100208</v>
      </c>
      <c r="K16" t="s">
        <v>415</v>
      </c>
      <c r="L16" s="162">
        <v>43159</v>
      </c>
      <c r="M16">
        <v>1</v>
      </c>
      <c r="N16" s="162">
        <v>43159</v>
      </c>
      <c r="O16" t="s">
        <v>404</v>
      </c>
      <c r="P16" t="s">
        <v>399</v>
      </c>
      <c r="Q16">
        <v>1.8134225196850395</v>
      </c>
      <c r="R16" t="s">
        <v>380</v>
      </c>
      <c r="S16" t="s">
        <v>379</v>
      </c>
      <c r="T16">
        <v>-1</v>
      </c>
      <c r="U16" t="s">
        <v>379</v>
      </c>
      <c r="V16" t="s">
        <v>358</v>
      </c>
      <c r="W16" t="s">
        <v>419</v>
      </c>
      <c r="X16" t="s">
        <v>426</v>
      </c>
      <c r="Y16" t="s">
        <v>418</v>
      </c>
    </row>
    <row r="17" spans="1:25" x14ac:dyDescent="0.25">
      <c r="A17">
        <v>37</v>
      </c>
      <c r="B17" t="s">
        <v>394</v>
      </c>
      <c r="C17" t="s">
        <v>351</v>
      </c>
      <c r="D17">
        <v>91</v>
      </c>
      <c r="E17" t="s">
        <v>352</v>
      </c>
      <c r="F17">
        <v>8</v>
      </c>
      <c r="G17" t="s">
        <v>355</v>
      </c>
      <c r="H17" t="s">
        <v>402</v>
      </c>
      <c r="I17">
        <v>100208</v>
      </c>
      <c r="K17" t="s">
        <v>415</v>
      </c>
      <c r="L17" s="162">
        <v>43159</v>
      </c>
      <c r="M17">
        <v>1</v>
      </c>
      <c r="N17" s="162">
        <v>43159</v>
      </c>
      <c r="O17" t="s">
        <v>404</v>
      </c>
      <c r="P17" t="s">
        <v>399</v>
      </c>
      <c r="Q17">
        <v>3.6268450393700791</v>
      </c>
      <c r="R17" t="s">
        <v>380</v>
      </c>
      <c r="S17" t="s">
        <v>379</v>
      </c>
      <c r="T17">
        <v>-1</v>
      </c>
      <c r="U17" t="s">
        <v>379</v>
      </c>
      <c r="V17" t="s">
        <v>358</v>
      </c>
      <c r="W17" t="s">
        <v>416</v>
      </c>
      <c r="X17" t="s">
        <v>417</v>
      </c>
      <c r="Y17" t="s">
        <v>418</v>
      </c>
    </row>
    <row r="18" spans="1:25" x14ac:dyDescent="0.25">
      <c r="A18">
        <v>36</v>
      </c>
      <c r="B18" t="s">
        <v>393</v>
      </c>
      <c r="C18" t="s">
        <v>351</v>
      </c>
      <c r="D18">
        <v>91</v>
      </c>
      <c r="E18" t="s">
        <v>352</v>
      </c>
      <c r="F18">
        <v>8</v>
      </c>
      <c r="G18" t="s">
        <v>355</v>
      </c>
      <c r="H18" t="s">
        <v>402</v>
      </c>
      <c r="I18">
        <v>100208</v>
      </c>
      <c r="K18" t="s">
        <v>415</v>
      </c>
      <c r="L18" s="162">
        <v>43159</v>
      </c>
      <c r="M18">
        <v>1</v>
      </c>
      <c r="N18" s="162">
        <v>43159</v>
      </c>
      <c r="O18" t="s">
        <v>404</v>
      </c>
      <c r="P18" t="s">
        <v>399</v>
      </c>
      <c r="Q18">
        <v>3.6268450393700791</v>
      </c>
      <c r="R18" t="s">
        <v>380</v>
      </c>
      <c r="S18" t="s">
        <v>379</v>
      </c>
      <c r="T18">
        <v>-1</v>
      </c>
      <c r="U18" t="s">
        <v>379</v>
      </c>
      <c r="V18" t="s">
        <v>358</v>
      </c>
      <c r="W18" t="s">
        <v>419</v>
      </c>
      <c r="X18" t="s">
        <v>420</v>
      </c>
      <c r="Y18" t="s">
        <v>418</v>
      </c>
    </row>
    <row r="19" spans="1:25" x14ac:dyDescent="0.25">
      <c r="A19">
        <v>35</v>
      </c>
      <c r="B19" t="s">
        <v>383</v>
      </c>
      <c r="C19" t="s">
        <v>351</v>
      </c>
      <c r="D19">
        <v>91</v>
      </c>
      <c r="E19" t="s">
        <v>352</v>
      </c>
      <c r="F19">
        <v>8</v>
      </c>
      <c r="G19" t="s">
        <v>355</v>
      </c>
      <c r="H19" t="s">
        <v>402</v>
      </c>
      <c r="I19">
        <v>100208</v>
      </c>
      <c r="K19" t="s">
        <v>415</v>
      </c>
      <c r="L19" s="162">
        <v>43159</v>
      </c>
      <c r="M19">
        <v>1</v>
      </c>
      <c r="N19" s="162">
        <v>43159</v>
      </c>
      <c r="O19" t="s">
        <v>404</v>
      </c>
      <c r="P19" t="s">
        <v>399</v>
      </c>
      <c r="Q19">
        <v>2.7201337795275591</v>
      </c>
      <c r="R19" t="s">
        <v>380</v>
      </c>
      <c r="S19" t="s">
        <v>379</v>
      </c>
      <c r="T19">
        <v>-1</v>
      </c>
      <c r="U19" t="s">
        <v>379</v>
      </c>
      <c r="V19" t="s">
        <v>358</v>
      </c>
      <c r="W19" t="s">
        <v>419</v>
      </c>
      <c r="X19" t="s">
        <v>421</v>
      </c>
      <c r="Y19" t="s">
        <v>418</v>
      </c>
    </row>
    <row r="20" spans="1:25" x14ac:dyDescent="0.25">
      <c r="A20">
        <v>25</v>
      </c>
      <c r="B20" t="s">
        <v>381</v>
      </c>
      <c r="C20" t="s">
        <v>351</v>
      </c>
      <c r="D20">
        <v>91</v>
      </c>
      <c r="E20" t="s">
        <v>352</v>
      </c>
      <c r="F20">
        <v>8</v>
      </c>
      <c r="G20" t="s">
        <v>355</v>
      </c>
      <c r="H20" t="s">
        <v>402</v>
      </c>
      <c r="I20">
        <v>100208</v>
      </c>
      <c r="K20" t="s">
        <v>415</v>
      </c>
      <c r="L20" s="162">
        <v>43159</v>
      </c>
      <c r="M20">
        <v>1</v>
      </c>
      <c r="N20" s="162">
        <v>43159</v>
      </c>
      <c r="O20" t="s">
        <v>404</v>
      </c>
      <c r="P20" t="s">
        <v>399</v>
      </c>
      <c r="Q20">
        <v>1.8134225196850395</v>
      </c>
      <c r="R20" t="s">
        <v>380</v>
      </c>
      <c r="S20" t="s">
        <v>379</v>
      </c>
      <c r="T20">
        <v>-1</v>
      </c>
      <c r="U20" t="s">
        <v>379</v>
      </c>
      <c r="V20" t="s">
        <v>358</v>
      </c>
      <c r="W20" t="s">
        <v>419</v>
      </c>
      <c r="X20" t="s">
        <v>422</v>
      </c>
      <c r="Y20" t="s">
        <v>418</v>
      </c>
    </row>
    <row r="21" spans="1:25" x14ac:dyDescent="0.25">
      <c r="A21">
        <v>80</v>
      </c>
      <c r="B21" t="s">
        <v>392</v>
      </c>
      <c r="C21" t="s">
        <v>351</v>
      </c>
      <c r="D21">
        <v>91</v>
      </c>
      <c r="E21" t="s">
        <v>352</v>
      </c>
      <c r="F21">
        <v>8</v>
      </c>
      <c r="G21" t="s">
        <v>355</v>
      </c>
      <c r="H21" t="s">
        <v>402</v>
      </c>
      <c r="I21">
        <v>100208</v>
      </c>
      <c r="K21" t="s">
        <v>415</v>
      </c>
      <c r="L21" s="162">
        <v>43159</v>
      </c>
      <c r="M21">
        <v>1</v>
      </c>
      <c r="N21" s="162">
        <v>43159</v>
      </c>
      <c r="O21" t="s">
        <v>404</v>
      </c>
      <c r="P21" t="s">
        <v>399</v>
      </c>
      <c r="Q21">
        <v>1.8134225196850395</v>
      </c>
      <c r="R21" t="s">
        <v>384</v>
      </c>
      <c r="S21" t="s">
        <v>379</v>
      </c>
      <c r="T21">
        <v>-1</v>
      </c>
      <c r="U21" t="s">
        <v>379</v>
      </c>
      <c r="V21" t="s">
        <v>358</v>
      </c>
      <c r="W21" t="s">
        <v>423</v>
      </c>
      <c r="X21" t="s">
        <v>424</v>
      </c>
      <c r="Y21" t="s">
        <v>418</v>
      </c>
    </row>
    <row r="22" spans="1:25" x14ac:dyDescent="0.25">
      <c r="A22">
        <v>79</v>
      </c>
      <c r="B22" t="s">
        <v>391</v>
      </c>
      <c r="C22" t="s">
        <v>351</v>
      </c>
      <c r="D22">
        <v>91</v>
      </c>
      <c r="E22" t="s">
        <v>352</v>
      </c>
      <c r="F22">
        <v>8</v>
      </c>
      <c r="G22" t="s">
        <v>355</v>
      </c>
      <c r="H22" t="s">
        <v>402</v>
      </c>
      <c r="I22">
        <v>100208</v>
      </c>
      <c r="K22" t="s">
        <v>415</v>
      </c>
      <c r="L22" s="162">
        <v>43159</v>
      </c>
      <c r="M22">
        <v>1</v>
      </c>
      <c r="N22" s="162">
        <v>43159</v>
      </c>
      <c r="O22" t="s">
        <v>404</v>
      </c>
      <c r="P22" t="s">
        <v>399</v>
      </c>
      <c r="Q22">
        <v>5.4402675590551182</v>
      </c>
      <c r="R22" t="s">
        <v>384</v>
      </c>
      <c r="S22" t="s">
        <v>379</v>
      </c>
      <c r="T22">
        <v>-1</v>
      </c>
      <c r="U22" t="s">
        <v>379</v>
      </c>
      <c r="V22" t="s">
        <v>358</v>
      </c>
      <c r="W22" t="s">
        <v>423</v>
      </c>
      <c r="X22" t="s">
        <v>424</v>
      </c>
      <c r="Y22" t="s">
        <v>418</v>
      </c>
    </row>
    <row r="23" spans="1:25" x14ac:dyDescent="0.25">
      <c r="A23">
        <v>77</v>
      </c>
      <c r="B23" t="s">
        <v>390</v>
      </c>
      <c r="C23" t="s">
        <v>351</v>
      </c>
      <c r="D23">
        <v>91</v>
      </c>
      <c r="E23" t="s">
        <v>352</v>
      </c>
      <c r="F23">
        <v>8</v>
      </c>
      <c r="G23" t="s">
        <v>355</v>
      </c>
      <c r="H23" t="s">
        <v>402</v>
      </c>
      <c r="I23">
        <v>100208</v>
      </c>
      <c r="K23" t="s">
        <v>415</v>
      </c>
      <c r="L23" s="162">
        <v>43159</v>
      </c>
      <c r="M23">
        <v>1</v>
      </c>
      <c r="N23" s="162">
        <v>43159</v>
      </c>
      <c r="O23" t="s">
        <v>404</v>
      </c>
      <c r="P23" t="s">
        <v>399</v>
      </c>
      <c r="Q23">
        <v>3.6268450393700791</v>
      </c>
      <c r="R23" t="s">
        <v>384</v>
      </c>
      <c r="S23" t="s">
        <v>379</v>
      </c>
      <c r="T23">
        <v>-1</v>
      </c>
      <c r="U23" t="s">
        <v>379</v>
      </c>
      <c r="V23" t="s">
        <v>358</v>
      </c>
      <c r="W23" t="s">
        <v>419</v>
      </c>
      <c r="X23" t="s">
        <v>425</v>
      </c>
      <c r="Y23" t="s">
        <v>418</v>
      </c>
    </row>
    <row r="24" spans="1:25" x14ac:dyDescent="0.25">
      <c r="A24">
        <v>91</v>
      </c>
      <c r="B24" t="s">
        <v>388</v>
      </c>
      <c r="C24" t="s">
        <v>351</v>
      </c>
      <c r="D24">
        <v>91</v>
      </c>
      <c r="E24" t="s">
        <v>352</v>
      </c>
      <c r="F24">
        <v>8</v>
      </c>
      <c r="G24" t="s">
        <v>355</v>
      </c>
      <c r="H24" t="s">
        <v>402</v>
      </c>
      <c r="I24">
        <v>100208</v>
      </c>
      <c r="K24" t="s">
        <v>415</v>
      </c>
      <c r="L24" s="162">
        <v>43159</v>
      </c>
      <c r="M24">
        <v>1</v>
      </c>
      <c r="N24" s="162">
        <v>43159</v>
      </c>
      <c r="O24" t="s">
        <v>404</v>
      </c>
      <c r="P24" t="s">
        <v>399</v>
      </c>
      <c r="Q24">
        <v>0.90671125984251977</v>
      </c>
      <c r="R24" t="s">
        <v>384</v>
      </c>
      <c r="S24" t="s">
        <v>379</v>
      </c>
      <c r="T24">
        <v>-1</v>
      </c>
      <c r="U24" t="s">
        <v>379</v>
      </c>
      <c r="V24" t="s">
        <v>358</v>
      </c>
      <c r="W24" t="s">
        <v>419</v>
      </c>
      <c r="X24" t="s">
        <v>426</v>
      </c>
      <c r="Y24" t="s">
        <v>418</v>
      </c>
    </row>
    <row r="25" spans="1:25" x14ac:dyDescent="0.25">
      <c r="A25">
        <v>88</v>
      </c>
      <c r="B25" t="s">
        <v>387</v>
      </c>
      <c r="C25" t="s">
        <v>351</v>
      </c>
      <c r="D25">
        <v>91</v>
      </c>
      <c r="E25" t="s">
        <v>352</v>
      </c>
      <c r="F25">
        <v>8</v>
      </c>
      <c r="G25" t="s">
        <v>355</v>
      </c>
      <c r="H25" t="s">
        <v>402</v>
      </c>
      <c r="I25">
        <v>100208</v>
      </c>
      <c r="K25" t="s">
        <v>415</v>
      </c>
      <c r="L25" s="162">
        <v>43159</v>
      </c>
      <c r="M25">
        <v>1</v>
      </c>
      <c r="N25" s="162">
        <v>43159</v>
      </c>
      <c r="O25" t="s">
        <v>404</v>
      </c>
      <c r="P25" t="s">
        <v>399</v>
      </c>
      <c r="Q25">
        <v>3.6268450393700791</v>
      </c>
      <c r="R25" t="s">
        <v>384</v>
      </c>
      <c r="S25" t="s">
        <v>379</v>
      </c>
      <c r="T25">
        <v>-1</v>
      </c>
      <c r="U25" t="s">
        <v>379</v>
      </c>
      <c r="V25" t="s">
        <v>358</v>
      </c>
      <c r="W25" t="s">
        <v>419</v>
      </c>
      <c r="X25" t="s">
        <v>422</v>
      </c>
      <c r="Y25" t="s">
        <v>418</v>
      </c>
    </row>
    <row r="26" spans="1:25" x14ac:dyDescent="0.25">
      <c r="A26">
        <v>83</v>
      </c>
      <c r="B26" t="s">
        <v>386</v>
      </c>
      <c r="C26" t="s">
        <v>351</v>
      </c>
      <c r="D26">
        <v>91</v>
      </c>
      <c r="E26" t="s">
        <v>352</v>
      </c>
      <c r="F26">
        <v>8</v>
      </c>
      <c r="G26" t="s">
        <v>355</v>
      </c>
      <c r="H26" t="s">
        <v>402</v>
      </c>
      <c r="I26">
        <v>100208</v>
      </c>
      <c r="K26" t="s">
        <v>415</v>
      </c>
      <c r="L26" s="162">
        <v>43159</v>
      </c>
      <c r="M26">
        <v>1</v>
      </c>
      <c r="N26" s="162">
        <v>43159</v>
      </c>
      <c r="O26" t="s">
        <v>404</v>
      </c>
      <c r="P26" t="s">
        <v>399</v>
      </c>
      <c r="Q26">
        <v>5.4402675590551182</v>
      </c>
      <c r="R26" t="s">
        <v>384</v>
      </c>
      <c r="S26" t="s">
        <v>379</v>
      </c>
      <c r="T26">
        <v>-1</v>
      </c>
      <c r="U26" t="s">
        <v>379</v>
      </c>
      <c r="V26" t="s">
        <v>358</v>
      </c>
      <c r="W26" t="s">
        <v>423</v>
      </c>
      <c r="X26" t="s">
        <v>424</v>
      </c>
      <c r="Y26" t="s">
        <v>418</v>
      </c>
    </row>
    <row r="27" spans="1:25" x14ac:dyDescent="0.25">
      <c r="A27">
        <v>82</v>
      </c>
      <c r="B27" t="s">
        <v>385</v>
      </c>
      <c r="C27" t="s">
        <v>351</v>
      </c>
      <c r="D27">
        <v>91</v>
      </c>
      <c r="E27" t="s">
        <v>352</v>
      </c>
      <c r="F27">
        <v>8</v>
      </c>
      <c r="G27" t="s">
        <v>355</v>
      </c>
      <c r="H27" t="s">
        <v>402</v>
      </c>
      <c r="I27">
        <v>100208</v>
      </c>
      <c r="K27" t="s">
        <v>415</v>
      </c>
      <c r="L27" s="162">
        <v>43159</v>
      </c>
      <c r="M27">
        <v>1</v>
      </c>
      <c r="N27" s="162">
        <v>43159</v>
      </c>
      <c r="O27" t="s">
        <v>404</v>
      </c>
      <c r="P27" t="s">
        <v>399</v>
      </c>
      <c r="Q27">
        <v>2.7201337795275591</v>
      </c>
      <c r="R27" t="s">
        <v>384</v>
      </c>
      <c r="S27" t="s">
        <v>379</v>
      </c>
      <c r="T27">
        <v>-1</v>
      </c>
      <c r="U27" t="s">
        <v>379</v>
      </c>
      <c r="V27" t="s">
        <v>358</v>
      </c>
      <c r="W27" t="s">
        <v>423</v>
      </c>
      <c r="X27" t="s">
        <v>424</v>
      </c>
      <c r="Y27" t="s">
        <v>418</v>
      </c>
    </row>
    <row r="28" spans="1:25" x14ac:dyDescent="0.25">
      <c r="A28">
        <v>6</v>
      </c>
      <c r="B28" t="s">
        <v>389</v>
      </c>
      <c r="C28" t="s">
        <v>351</v>
      </c>
      <c r="D28">
        <v>91</v>
      </c>
      <c r="E28" t="s">
        <v>352</v>
      </c>
      <c r="F28">
        <v>8</v>
      </c>
      <c r="G28" t="s">
        <v>355</v>
      </c>
      <c r="H28" t="s">
        <v>402</v>
      </c>
      <c r="I28">
        <v>100208</v>
      </c>
      <c r="K28" t="s">
        <v>413</v>
      </c>
      <c r="L28" s="162">
        <v>43220</v>
      </c>
      <c r="M28">
        <v>1</v>
      </c>
      <c r="N28" s="162">
        <v>43220</v>
      </c>
      <c r="O28" t="s">
        <v>404</v>
      </c>
      <c r="P28" t="s">
        <v>414</v>
      </c>
      <c r="Q28">
        <v>1.827814761904762</v>
      </c>
      <c r="R28" t="s">
        <v>380</v>
      </c>
      <c r="S28" t="s">
        <v>379</v>
      </c>
      <c r="T28">
        <v>-1</v>
      </c>
      <c r="U28" t="s">
        <v>379</v>
      </c>
      <c r="V28" t="s">
        <v>358</v>
      </c>
      <c r="W28" t="s">
        <v>416</v>
      </c>
      <c r="X28" t="s">
        <v>427</v>
      </c>
      <c r="Y28" t="s">
        <v>418</v>
      </c>
    </row>
    <row r="29" spans="1:25" x14ac:dyDescent="0.25">
      <c r="A29">
        <v>5</v>
      </c>
      <c r="B29" t="s">
        <v>396</v>
      </c>
      <c r="C29" t="s">
        <v>351</v>
      </c>
      <c r="D29">
        <v>91</v>
      </c>
      <c r="E29" t="s">
        <v>352</v>
      </c>
      <c r="F29">
        <v>8</v>
      </c>
      <c r="G29" t="s">
        <v>355</v>
      </c>
      <c r="H29" t="s">
        <v>402</v>
      </c>
      <c r="I29">
        <v>100208</v>
      </c>
      <c r="K29" t="s">
        <v>413</v>
      </c>
      <c r="L29" s="162">
        <v>43220</v>
      </c>
      <c r="M29">
        <v>1</v>
      </c>
      <c r="N29" s="162">
        <v>43220</v>
      </c>
      <c r="O29" t="s">
        <v>404</v>
      </c>
      <c r="P29" t="s">
        <v>414</v>
      </c>
      <c r="Q29">
        <v>1.827814761904762</v>
      </c>
      <c r="R29" t="s">
        <v>380</v>
      </c>
      <c r="S29" t="s">
        <v>379</v>
      </c>
      <c r="T29">
        <v>-1</v>
      </c>
      <c r="U29" t="s">
        <v>379</v>
      </c>
      <c r="V29" t="s">
        <v>358</v>
      </c>
      <c r="W29" t="s">
        <v>419</v>
      </c>
      <c r="X29" t="s">
        <v>425</v>
      </c>
      <c r="Y29" t="s">
        <v>418</v>
      </c>
    </row>
    <row r="30" spans="1:25" x14ac:dyDescent="0.25">
      <c r="A30">
        <v>4</v>
      </c>
      <c r="B30" t="s">
        <v>395</v>
      </c>
      <c r="C30" t="s">
        <v>351</v>
      </c>
      <c r="D30">
        <v>91</v>
      </c>
      <c r="E30" t="s">
        <v>352</v>
      </c>
      <c r="F30">
        <v>8</v>
      </c>
      <c r="G30" t="s">
        <v>355</v>
      </c>
      <c r="H30" t="s">
        <v>402</v>
      </c>
      <c r="I30">
        <v>100208</v>
      </c>
      <c r="K30" t="s">
        <v>413</v>
      </c>
      <c r="L30" s="162">
        <v>43220</v>
      </c>
      <c r="M30">
        <v>1</v>
      </c>
      <c r="N30" s="162">
        <v>43220</v>
      </c>
      <c r="O30" t="s">
        <v>404</v>
      </c>
      <c r="P30" t="s">
        <v>414</v>
      </c>
      <c r="Q30">
        <v>1.827814761904762</v>
      </c>
      <c r="R30" t="s">
        <v>380</v>
      </c>
      <c r="S30" t="s">
        <v>379</v>
      </c>
      <c r="T30">
        <v>-1</v>
      </c>
      <c r="U30" t="s">
        <v>379</v>
      </c>
      <c r="V30" t="s">
        <v>358</v>
      </c>
      <c r="W30" t="s">
        <v>419</v>
      </c>
      <c r="X30" t="s">
        <v>426</v>
      </c>
      <c r="Y30" t="s">
        <v>418</v>
      </c>
    </row>
    <row r="31" spans="1:25" x14ac:dyDescent="0.25">
      <c r="A31">
        <v>3</v>
      </c>
      <c r="B31" t="s">
        <v>382</v>
      </c>
      <c r="C31" t="s">
        <v>351</v>
      </c>
      <c r="D31">
        <v>91</v>
      </c>
      <c r="E31" t="s">
        <v>352</v>
      </c>
      <c r="F31">
        <v>8</v>
      </c>
      <c r="G31" t="s">
        <v>355</v>
      </c>
      <c r="H31" t="s">
        <v>402</v>
      </c>
      <c r="I31">
        <v>100208</v>
      </c>
      <c r="K31" t="s">
        <v>413</v>
      </c>
      <c r="L31" s="162">
        <v>43220</v>
      </c>
      <c r="M31">
        <v>1</v>
      </c>
      <c r="N31" s="162">
        <v>43220</v>
      </c>
      <c r="O31" t="s">
        <v>404</v>
      </c>
      <c r="P31" t="s">
        <v>414</v>
      </c>
      <c r="Q31">
        <v>1.827814761904762</v>
      </c>
      <c r="R31" t="s">
        <v>380</v>
      </c>
      <c r="S31" t="s">
        <v>379</v>
      </c>
      <c r="T31">
        <v>-1</v>
      </c>
      <c r="U31" t="s">
        <v>379</v>
      </c>
      <c r="V31" t="s">
        <v>358</v>
      </c>
      <c r="W31" t="s">
        <v>419</v>
      </c>
      <c r="X31" t="s">
        <v>426</v>
      </c>
      <c r="Y31" t="s">
        <v>418</v>
      </c>
    </row>
    <row r="32" spans="1:25" x14ac:dyDescent="0.25">
      <c r="A32">
        <v>37</v>
      </c>
      <c r="B32" t="s">
        <v>394</v>
      </c>
      <c r="C32" t="s">
        <v>351</v>
      </c>
      <c r="D32">
        <v>91</v>
      </c>
      <c r="E32" t="s">
        <v>352</v>
      </c>
      <c r="F32">
        <v>8</v>
      </c>
      <c r="G32" t="s">
        <v>355</v>
      </c>
      <c r="H32" t="s">
        <v>402</v>
      </c>
      <c r="I32">
        <v>100208</v>
      </c>
      <c r="K32" t="s">
        <v>413</v>
      </c>
      <c r="L32" s="162">
        <v>43220</v>
      </c>
      <c r="M32">
        <v>1</v>
      </c>
      <c r="N32" s="162">
        <v>43220</v>
      </c>
      <c r="O32" t="s">
        <v>404</v>
      </c>
      <c r="P32" t="s">
        <v>414</v>
      </c>
      <c r="Q32">
        <v>3.655629523809524</v>
      </c>
      <c r="R32" t="s">
        <v>380</v>
      </c>
      <c r="S32" t="s">
        <v>379</v>
      </c>
      <c r="T32">
        <v>-1</v>
      </c>
      <c r="U32" t="s">
        <v>379</v>
      </c>
      <c r="V32" t="s">
        <v>358</v>
      </c>
      <c r="W32" t="s">
        <v>416</v>
      </c>
      <c r="X32" t="s">
        <v>417</v>
      </c>
      <c r="Y32" t="s">
        <v>418</v>
      </c>
    </row>
    <row r="33" spans="1:25" x14ac:dyDescent="0.25">
      <c r="A33">
        <v>36</v>
      </c>
      <c r="B33" t="s">
        <v>393</v>
      </c>
      <c r="C33" t="s">
        <v>351</v>
      </c>
      <c r="D33">
        <v>91</v>
      </c>
      <c r="E33" t="s">
        <v>352</v>
      </c>
      <c r="F33">
        <v>8</v>
      </c>
      <c r="G33" t="s">
        <v>355</v>
      </c>
      <c r="H33" t="s">
        <v>402</v>
      </c>
      <c r="I33">
        <v>100208</v>
      </c>
      <c r="K33" t="s">
        <v>413</v>
      </c>
      <c r="L33" s="162">
        <v>43220</v>
      </c>
      <c r="M33">
        <v>1</v>
      </c>
      <c r="N33" s="162">
        <v>43220</v>
      </c>
      <c r="O33" t="s">
        <v>404</v>
      </c>
      <c r="P33" t="s">
        <v>414</v>
      </c>
      <c r="Q33">
        <v>3.655629523809524</v>
      </c>
      <c r="R33" t="s">
        <v>380</v>
      </c>
      <c r="S33" t="s">
        <v>379</v>
      </c>
      <c r="T33">
        <v>-1</v>
      </c>
      <c r="U33" t="s">
        <v>379</v>
      </c>
      <c r="V33" t="s">
        <v>358</v>
      </c>
      <c r="W33" t="s">
        <v>419</v>
      </c>
      <c r="X33" t="s">
        <v>420</v>
      </c>
      <c r="Y33" t="s">
        <v>418</v>
      </c>
    </row>
    <row r="34" spans="1:25" x14ac:dyDescent="0.25">
      <c r="A34">
        <v>35</v>
      </c>
      <c r="B34" t="s">
        <v>383</v>
      </c>
      <c r="C34" t="s">
        <v>351</v>
      </c>
      <c r="D34">
        <v>91</v>
      </c>
      <c r="E34" t="s">
        <v>352</v>
      </c>
      <c r="F34">
        <v>8</v>
      </c>
      <c r="G34" t="s">
        <v>355</v>
      </c>
      <c r="H34" t="s">
        <v>402</v>
      </c>
      <c r="I34">
        <v>100208</v>
      </c>
      <c r="K34" t="s">
        <v>413</v>
      </c>
      <c r="L34" s="162">
        <v>43220</v>
      </c>
      <c r="M34">
        <v>1</v>
      </c>
      <c r="N34" s="162">
        <v>43220</v>
      </c>
      <c r="O34" t="s">
        <v>404</v>
      </c>
      <c r="P34" t="s">
        <v>414</v>
      </c>
      <c r="Q34">
        <v>2.7417221428571432</v>
      </c>
      <c r="R34" t="s">
        <v>380</v>
      </c>
      <c r="S34" t="s">
        <v>379</v>
      </c>
      <c r="T34">
        <v>-1</v>
      </c>
      <c r="U34" t="s">
        <v>379</v>
      </c>
      <c r="V34" t="s">
        <v>358</v>
      </c>
      <c r="W34" t="s">
        <v>419</v>
      </c>
      <c r="X34" t="s">
        <v>421</v>
      </c>
      <c r="Y34" t="s">
        <v>418</v>
      </c>
    </row>
    <row r="35" spans="1:25" x14ac:dyDescent="0.25">
      <c r="A35">
        <v>25</v>
      </c>
      <c r="B35" t="s">
        <v>381</v>
      </c>
      <c r="C35" t="s">
        <v>351</v>
      </c>
      <c r="D35">
        <v>91</v>
      </c>
      <c r="E35" t="s">
        <v>352</v>
      </c>
      <c r="F35">
        <v>8</v>
      </c>
      <c r="G35" t="s">
        <v>355</v>
      </c>
      <c r="H35" t="s">
        <v>402</v>
      </c>
      <c r="I35">
        <v>100208</v>
      </c>
      <c r="K35" t="s">
        <v>413</v>
      </c>
      <c r="L35" s="162">
        <v>43220</v>
      </c>
      <c r="M35">
        <v>1</v>
      </c>
      <c r="N35" s="162">
        <v>43220</v>
      </c>
      <c r="O35" t="s">
        <v>404</v>
      </c>
      <c r="P35" t="s">
        <v>414</v>
      </c>
      <c r="Q35">
        <v>1.827814761904762</v>
      </c>
      <c r="R35" t="s">
        <v>380</v>
      </c>
      <c r="S35" t="s">
        <v>379</v>
      </c>
      <c r="T35">
        <v>-1</v>
      </c>
      <c r="U35" t="s">
        <v>379</v>
      </c>
      <c r="V35" t="s">
        <v>358</v>
      </c>
      <c r="W35" t="s">
        <v>419</v>
      </c>
      <c r="X35" t="s">
        <v>422</v>
      </c>
      <c r="Y35" t="s">
        <v>418</v>
      </c>
    </row>
    <row r="36" spans="1:25" x14ac:dyDescent="0.25">
      <c r="A36">
        <v>80</v>
      </c>
      <c r="B36" t="s">
        <v>392</v>
      </c>
      <c r="C36" t="s">
        <v>351</v>
      </c>
      <c r="D36">
        <v>91</v>
      </c>
      <c r="E36" t="s">
        <v>352</v>
      </c>
      <c r="F36">
        <v>8</v>
      </c>
      <c r="G36" t="s">
        <v>355</v>
      </c>
      <c r="H36" t="s">
        <v>402</v>
      </c>
      <c r="I36">
        <v>100208</v>
      </c>
      <c r="K36" t="s">
        <v>413</v>
      </c>
      <c r="L36" s="162">
        <v>43220</v>
      </c>
      <c r="M36">
        <v>1</v>
      </c>
      <c r="N36" s="162">
        <v>43220</v>
      </c>
      <c r="O36" t="s">
        <v>404</v>
      </c>
      <c r="P36" t="s">
        <v>414</v>
      </c>
      <c r="Q36">
        <v>1.827814761904762</v>
      </c>
      <c r="R36" t="s">
        <v>384</v>
      </c>
      <c r="S36" t="s">
        <v>379</v>
      </c>
      <c r="T36">
        <v>-1</v>
      </c>
      <c r="U36" t="s">
        <v>379</v>
      </c>
      <c r="V36" t="s">
        <v>358</v>
      </c>
      <c r="W36" t="s">
        <v>423</v>
      </c>
      <c r="X36" t="s">
        <v>424</v>
      </c>
      <c r="Y36" t="s">
        <v>418</v>
      </c>
    </row>
    <row r="37" spans="1:25" x14ac:dyDescent="0.25">
      <c r="A37">
        <v>79</v>
      </c>
      <c r="B37" t="s">
        <v>391</v>
      </c>
      <c r="C37" t="s">
        <v>351</v>
      </c>
      <c r="D37">
        <v>91</v>
      </c>
      <c r="E37" t="s">
        <v>352</v>
      </c>
      <c r="F37">
        <v>8</v>
      </c>
      <c r="G37" t="s">
        <v>355</v>
      </c>
      <c r="H37" t="s">
        <v>402</v>
      </c>
      <c r="I37">
        <v>100208</v>
      </c>
      <c r="K37" t="s">
        <v>413</v>
      </c>
      <c r="L37" s="162">
        <v>43220</v>
      </c>
      <c r="M37">
        <v>1</v>
      </c>
      <c r="N37" s="162">
        <v>43220</v>
      </c>
      <c r="O37" t="s">
        <v>404</v>
      </c>
      <c r="P37" t="s">
        <v>414</v>
      </c>
      <c r="Q37">
        <v>5.4834442857142864</v>
      </c>
      <c r="R37" t="s">
        <v>384</v>
      </c>
      <c r="S37" t="s">
        <v>379</v>
      </c>
      <c r="T37">
        <v>-1</v>
      </c>
      <c r="U37" t="s">
        <v>379</v>
      </c>
      <c r="V37" t="s">
        <v>358</v>
      </c>
      <c r="W37" t="s">
        <v>423</v>
      </c>
      <c r="X37" t="s">
        <v>424</v>
      </c>
      <c r="Y37" t="s">
        <v>418</v>
      </c>
    </row>
    <row r="38" spans="1:25" x14ac:dyDescent="0.25">
      <c r="A38">
        <v>77</v>
      </c>
      <c r="B38" t="s">
        <v>390</v>
      </c>
      <c r="C38" t="s">
        <v>351</v>
      </c>
      <c r="D38">
        <v>91</v>
      </c>
      <c r="E38" t="s">
        <v>352</v>
      </c>
      <c r="F38">
        <v>8</v>
      </c>
      <c r="G38" t="s">
        <v>355</v>
      </c>
      <c r="H38" t="s">
        <v>402</v>
      </c>
      <c r="I38">
        <v>100208</v>
      </c>
      <c r="K38" t="s">
        <v>413</v>
      </c>
      <c r="L38" s="162">
        <v>43220</v>
      </c>
      <c r="M38">
        <v>1</v>
      </c>
      <c r="N38" s="162">
        <v>43220</v>
      </c>
      <c r="O38" t="s">
        <v>404</v>
      </c>
      <c r="P38" t="s">
        <v>414</v>
      </c>
      <c r="Q38">
        <v>3.655629523809524</v>
      </c>
      <c r="R38" t="s">
        <v>384</v>
      </c>
      <c r="S38" t="s">
        <v>379</v>
      </c>
      <c r="T38">
        <v>-1</v>
      </c>
      <c r="U38" t="s">
        <v>379</v>
      </c>
      <c r="V38" t="s">
        <v>358</v>
      </c>
      <c r="W38" t="s">
        <v>419</v>
      </c>
      <c r="X38" t="s">
        <v>425</v>
      </c>
      <c r="Y38" t="s">
        <v>418</v>
      </c>
    </row>
    <row r="39" spans="1:25" x14ac:dyDescent="0.25">
      <c r="A39">
        <v>91</v>
      </c>
      <c r="B39" t="s">
        <v>388</v>
      </c>
      <c r="C39" t="s">
        <v>351</v>
      </c>
      <c r="D39">
        <v>91</v>
      </c>
      <c r="E39" t="s">
        <v>352</v>
      </c>
      <c r="F39">
        <v>8</v>
      </c>
      <c r="G39" t="s">
        <v>355</v>
      </c>
      <c r="H39" t="s">
        <v>402</v>
      </c>
      <c r="I39">
        <v>100208</v>
      </c>
      <c r="K39" t="s">
        <v>413</v>
      </c>
      <c r="L39" s="162">
        <v>43220</v>
      </c>
      <c r="M39">
        <v>1</v>
      </c>
      <c r="N39" s="162">
        <v>43220</v>
      </c>
      <c r="O39" t="s">
        <v>404</v>
      </c>
      <c r="P39" t="s">
        <v>414</v>
      </c>
      <c r="Q39">
        <v>0.913907380952381</v>
      </c>
      <c r="R39" t="s">
        <v>384</v>
      </c>
      <c r="S39" t="s">
        <v>379</v>
      </c>
      <c r="T39">
        <v>-1</v>
      </c>
      <c r="U39" t="s">
        <v>379</v>
      </c>
      <c r="V39" t="s">
        <v>358</v>
      </c>
      <c r="W39" t="s">
        <v>419</v>
      </c>
      <c r="X39" t="s">
        <v>426</v>
      </c>
      <c r="Y39" t="s">
        <v>418</v>
      </c>
    </row>
    <row r="40" spans="1:25" x14ac:dyDescent="0.25">
      <c r="A40">
        <v>88</v>
      </c>
      <c r="B40" t="s">
        <v>387</v>
      </c>
      <c r="C40" t="s">
        <v>351</v>
      </c>
      <c r="D40">
        <v>91</v>
      </c>
      <c r="E40" t="s">
        <v>352</v>
      </c>
      <c r="F40">
        <v>8</v>
      </c>
      <c r="G40" t="s">
        <v>355</v>
      </c>
      <c r="H40" t="s">
        <v>402</v>
      </c>
      <c r="I40">
        <v>100208</v>
      </c>
      <c r="K40" t="s">
        <v>413</v>
      </c>
      <c r="L40" s="162">
        <v>43220</v>
      </c>
      <c r="M40">
        <v>1</v>
      </c>
      <c r="N40" s="162">
        <v>43220</v>
      </c>
      <c r="O40" t="s">
        <v>404</v>
      </c>
      <c r="P40" t="s">
        <v>414</v>
      </c>
      <c r="Q40">
        <v>3.655629523809524</v>
      </c>
      <c r="R40" t="s">
        <v>384</v>
      </c>
      <c r="S40" t="s">
        <v>379</v>
      </c>
      <c r="T40">
        <v>-1</v>
      </c>
      <c r="U40" t="s">
        <v>379</v>
      </c>
      <c r="V40" t="s">
        <v>358</v>
      </c>
      <c r="W40" t="s">
        <v>419</v>
      </c>
      <c r="X40" t="s">
        <v>422</v>
      </c>
      <c r="Y40" t="s">
        <v>418</v>
      </c>
    </row>
    <row r="41" spans="1:25" x14ac:dyDescent="0.25">
      <c r="A41">
        <v>83</v>
      </c>
      <c r="B41" t="s">
        <v>386</v>
      </c>
      <c r="C41" t="s">
        <v>351</v>
      </c>
      <c r="D41">
        <v>91</v>
      </c>
      <c r="E41" t="s">
        <v>352</v>
      </c>
      <c r="F41">
        <v>8</v>
      </c>
      <c r="G41" t="s">
        <v>355</v>
      </c>
      <c r="H41" t="s">
        <v>402</v>
      </c>
      <c r="I41">
        <v>100208</v>
      </c>
      <c r="K41" t="s">
        <v>413</v>
      </c>
      <c r="L41" s="162">
        <v>43220</v>
      </c>
      <c r="M41">
        <v>1</v>
      </c>
      <c r="N41" s="162">
        <v>43220</v>
      </c>
      <c r="O41" t="s">
        <v>404</v>
      </c>
      <c r="P41" t="s">
        <v>414</v>
      </c>
      <c r="Q41">
        <v>5.4834442857142864</v>
      </c>
      <c r="R41" t="s">
        <v>384</v>
      </c>
      <c r="S41" t="s">
        <v>379</v>
      </c>
      <c r="T41">
        <v>-1</v>
      </c>
      <c r="U41" t="s">
        <v>379</v>
      </c>
      <c r="V41" t="s">
        <v>358</v>
      </c>
      <c r="W41" t="s">
        <v>423</v>
      </c>
      <c r="X41" t="s">
        <v>424</v>
      </c>
      <c r="Y41" t="s">
        <v>418</v>
      </c>
    </row>
    <row r="42" spans="1:25" x14ac:dyDescent="0.25">
      <c r="A42">
        <v>82</v>
      </c>
      <c r="B42" t="s">
        <v>385</v>
      </c>
      <c r="C42" t="s">
        <v>351</v>
      </c>
      <c r="D42">
        <v>91</v>
      </c>
      <c r="E42" t="s">
        <v>352</v>
      </c>
      <c r="F42">
        <v>8</v>
      </c>
      <c r="G42" t="s">
        <v>355</v>
      </c>
      <c r="H42" t="s">
        <v>402</v>
      </c>
      <c r="I42">
        <v>100208</v>
      </c>
      <c r="K42" t="s">
        <v>413</v>
      </c>
      <c r="L42" s="162">
        <v>43220</v>
      </c>
      <c r="M42">
        <v>1</v>
      </c>
      <c r="N42" s="162">
        <v>43220</v>
      </c>
      <c r="O42" t="s">
        <v>404</v>
      </c>
      <c r="P42" t="s">
        <v>414</v>
      </c>
      <c r="Q42">
        <v>2.7417221428571432</v>
      </c>
      <c r="R42" t="s">
        <v>384</v>
      </c>
      <c r="S42" t="s">
        <v>379</v>
      </c>
      <c r="T42">
        <v>-1</v>
      </c>
      <c r="U42" t="s">
        <v>379</v>
      </c>
      <c r="V42" t="s">
        <v>358</v>
      </c>
      <c r="W42" t="s">
        <v>423</v>
      </c>
      <c r="X42" t="s">
        <v>424</v>
      </c>
      <c r="Y42" t="s">
        <v>418</v>
      </c>
    </row>
    <row r="43" spans="1:25" x14ac:dyDescent="0.25">
      <c r="A43">
        <v>25</v>
      </c>
      <c r="B43" t="s">
        <v>381</v>
      </c>
      <c r="C43" t="s">
        <v>351</v>
      </c>
      <c r="D43">
        <v>91</v>
      </c>
      <c r="E43" t="s">
        <v>352</v>
      </c>
      <c r="F43">
        <v>8</v>
      </c>
      <c r="G43" t="s">
        <v>355</v>
      </c>
      <c r="H43" t="s">
        <v>402</v>
      </c>
      <c r="I43">
        <v>100208</v>
      </c>
      <c r="K43" t="s">
        <v>412</v>
      </c>
      <c r="L43" s="162">
        <v>43251</v>
      </c>
      <c r="M43">
        <v>1</v>
      </c>
      <c r="N43" s="162">
        <v>43251</v>
      </c>
      <c r="O43" t="s">
        <v>404</v>
      </c>
      <c r="P43" t="s">
        <v>400</v>
      </c>
      <c r="Q43">
        <v>1.9853850000000002</v>
      </c>
      <c r="R43" t="s">
        <v>380</v>
      </c>
      <c r="S43" t="s">
        <v>379</v>
      </c>
      <c r="T43">
        <v>-1</v>
      </c>
      <c r="U43" t="s">
        <v>379</v>
      </c>
      <c r="V43" t="s">
        <v>358</v>
      </c>
      <c r="W43" t="s">
        <v>419</v>
      </c>
      <c r="X43" t="s">
        <v>422</v>
      </c>
      <c r="Y43" t="s">
        <v>418</v>
      </c>
    </row>
    <row r="44" spans="1:25" x14ac:dyDescent="0.25">
      <c r="A44">
        <v>6</v>
      </c>
      <c r="B44" t="s">
        <v>389</v>
      </c>
      <c r="C44" t="s">
        <v>351</v>
      </c>
      <c r="D44">
        <v>91</v>
      </c>
      <c r="E44" t="s">
        <v>352</v>
      </c>
      <c r="F44">
        <v>8</v>
      </c>
      <c r="G44" t="s">
        <v>355</v>
      </c>
      <c r="H44" t="s">
        <v>402</v>
      </c>
      <c r="I44">
        <v>100208</v>
      </c>
      <c r="K44" t="s">
        <v>412</v>
      </c>
      <c r="L44" s="162">
        <v>43251</v>
      </c>
      <c r="M44">
        <v>1</v>
      </c>
      <c r="N44" s="162">
        <v>43251</v>
      </c>
      <c r="O44" t="s">
        <v>404</v>
      </c>
      <c r="P44" t="s">
        <v>400</v>
      </c>
      <c r="Q44">
        <v>1.9853850000000002</v>
      </c>
      <c r="R44" t="s">
        <v>380</v>
      </c>
      <c r="S44" t="s">
        <v>379</v>
      </c>
      <c r="T44">
        <v>-1</v>
      </c>
      <c r="U44" t="s">
        <v>379</v>
      </c>
      <c r="V44" t="s">
        <v>358</v>
      </c>
      <c r="W44" t="s">
        <v>416</v>
      </c>
      <c r="X44" t="s">
        <v>427</v>
      </c>
      <c r="Y44" t="s">
        <v>418</v>
      </c>
    </row>
    <row r="45" spans="1:25" x14ac:dyDescent="0.25">
      <c r="A45">
        <v>4</v>
      </c>
      <c r="B45" t="s">
        <v>395</v>
      </c>
      <c r="C45" t="s">
        <v>351</v>
      </c>
      <c r="D45">
        <v>91</v>
      </c>
      <c r="E45" t="s">
        <v>352</v>
      </c>
      <c r="F45">
        <v>8</v>
      </c>
      <c r="G45" t="s">
        <v>355</v>
      </c>
      <c r="H45" t="s">
        <v>402</v>
      </c>
      <c r="I45">
        <v>100208</v>
      </c>
      <c r="K45" t="s">
        <v>412</v>
      </c>
      <c r="L45" s="162">
        <v>43251</v>
      </c>
      <c r="M45">
        <v>1</v>
      </c>
      <c r="N45" s="162">
        <v>43251</v>
      </c>
      <c r="O45" t="s">
        <v>404</v>
      </c>
      <c r="P45" t="s">
        <v>400</v>
      </c>
      <c r="Q45">
        <v>1.9853850000000002</v>
      </c>
      <c r="R45" t="s">
        <v>380</v>
      </c>
      <c r="S45" t="s">
        <v>379</v>
      </c>
      <c r="T45">
        <v>-1</v>
      </c>
      <c r="U45" t="s">
        <v>379</v>
      </c>
      <c r="V45" t="s">
        <v>358</v>
      </c>
      <c r="W45" t="s">
        <v>419</v>
      </c>
      <c r="X45" t="s">
        <v>426</v>
      </c>
      <c r="Y45" t="s">
        <v>418</v>
      </c>
    </row>
    <row r="46" spans="1:25" x14ac:dyDescent="0.25">
      <c r="A46">
        <v>3</v>
      </c>
      <c r="B46" t="s">
        <v>382</v>
      </c>
      <c r="C46" t="s">
        <v>351</v>
      </c>
      <c r="D46">
        <v>91</v>
      </c>
      <c r="E46" t="s">
        <v>352</v>
      </c>
      <c r="F46">
        <v>8</v>
      </c>
      <c r="G46" t="s">
        <v>355</v>
      </c>
      <c r="H46" t="s">
        <v>402</v>
      </c>
      <c r="I46">
        <v>100208</v>
      </c>
      <c r="K46" t="s">
        <v>412</v>
      </c>
      <c r="L46" s="162">
        <v>43251</v>
      </c>
      <c r="M46">
        <v>1</v>
      </c>
      <c r="N46" s="162">
        <v>43251</v>
      </c>
      <c r="O46" t="s">
        <v>404</v>
      </c>
      <c r="P46" t="s">
        <v>400</v>
      </c>
      <c r="Q46">
        <v>1.9853850000000002</v>
      </c>
      <c r="R46" t="s">
        <v>380</v>
      </c>
      <c r="S46" t="s">
        <v>379</v>
      </c>
      <c r="T46">
        <v>-1</v>
      </c>
      <c r="U46" t="s">
        <v>379</v>
      </c>
      <c r="V46" t="s">
        <v>358</v>
      </c>
      <c r="W46" t="s">
        <v>419</v>
      </c>
      <c r="X46" t="s">
        <v>426</v>
      </c>
      <c r="Y46" t="s">
        <v>418</v>
      </c>
    </row>
    <row r="47" spans="1:25" x14ac:dyDescent="0.25">
      <c r="A47">
        <v>37</v>
      </c>
      <c r="B47" t="s">
        <v>394</v>
      </c>
      <c r="C47" t="s">
        <v>351</v>
      </c>
      <c r="D47">
        <v>91</v>
      </c>
      <c r="E47" t="s">
        <v>352</v>
      </c>
      <c r="F47">
        <v>8</v>
      </c>
      <c r="G47" t="s">
        <v>355</v>
      </c>
      <c r="H47" t="s">
        <v>402</v>
      </c>
      <c r="I47">
        <v>100208</v>
      </c>
      <c r="K47" t="s">
        <v>412</v>
      </c>
      <c r="L47" s="162">
        <v>43251</v>
      </c>
      <c r="M47">
        <v>1</v>
      </c>
      <c r="N47" s="162">
        <v>43251</v>
      </c>
      <c r="O47" t="s">
        <v>404</v>
      </c>
      <c r="P47" t="s">
        <v>400</v>
      </c>
      <c r="Q47">
        <v>3.9707700000000004</v>
      </c>
      <c r="R47" t="s">
        <v>380</v>
      </c>
      <c r="S47" t="s">
        <v>379</v>
      </c>
      <c r="T47">
        <v>-1</v>
      </c>
      <c r="U47" t="s">
        <v>379</v>
      </c>
      <c r="V47" t="s">
        <v>358</v>
      </c>
      <c r="W47" t="s">
        <v>416</v>
      </c>
      <c r="X47" t="s">
        <v>417</v>
      </c>
      <c r="Y47" t="s">
        <v>418</v>
      </c>
    </row>
    <row r="48" spans="1:25" x14ac:dyDescent="0.25">
      <c r="A48">
        <v>36</v>
      </c>
      <c r="B48" t="s">
        <v>393</v>
      </c>
      <c r="C48" t="s">
        <v>351</v>
      </c>
      <c r="D48">
        <v>91</v>
      </c>
      <c r="E48" t="s">
        <v>352</v>
      </c>
      <c r="F48">
        <v>8</v>
      </c>
      <c r="G48" t="s">
        <v>355</v>
      </c>
      <c r="H48" t="s">
        <v>402</v>
      </c>
      <c r="I48">
        <v>100208</v>
      </c>
      <c r="K48" t="s">
        <v>412</v>
      </c>
      <c r="L48" s="162">
        <v>43251</v>
      </c>
      <c r="M48">
        <v>1</v>
      </c>
      <c r="N48" s="162">
        <v>43251</v>
      </c>
      <c r="O48" t="s">
        <v>404</v>
      </c>
      <c r="P48" t="s">
        <v>400</v>
      </c>
      <c r="Q48">
        <v>1.9853850000000002</v>
      </c>
      <c r="R48" t="s">
        <v>380</v>
      </c>
      <c r="S48" t="s">
        <v>379</v>
      </c>
      <c r="T48">
        <v>-1</v>
      </c>
      <c r="U48" t="s">
        <v>379</v>
      </c>
      <c r="V48" t="s">
        <v>358</v>
      </c>
      <c r="W48" t="s">
        <v>419</v>
      </c>
      <c r="X48" t="s">
        <v>420</v>
      </c>
      <c r="Y48" t="s">
        <v>418</v>
      </c>
    </row>
    <row r="49" spans="1:25" x14ac:dyDescent="0.25">
      <c r="A49">
        <v>35</v>
      </c>
      <c r="B49" t="s">
        <v>383</v>
      </c>
      <c r="C49" t="s">
        <v>351</v>
      </c>
      <c r="D49">
        <v>91</v>
      </c>
      <c r="E49" t="s">
        <v>352</v>
      </c>
      <c r="F49">
        <v>8</v>
      </c>
      <c r="G49" t="s">
        <v>355</v>
      </c>
      <c r="H49" t="s">
        <v>402</v>
      </c>
      <c r="I49">
        <v>100208</v>
      </c>
      <c r="K49" t="s">
        <v>412</v>
      </c>
      <c r="L49" s="162">
        <v>43251</v>
      </c>
      <c r="M49">
        <v>1</v>
      </c>
      <c r="N49" s="162">
        <v>43251</v>
      </c>
      <c r="O49" t="s">
        <v>404</v>
      </c>
      <c r="P49" t="s">
        <v>400</v>
      </c>
      <c r="Q49">
        <v>2.9780775000000004</v>
      </c>
      <c r="R49" t="s">
        <v>380</v>
      </c>
      <c r="S49" t="s">
        <v>379</v>
      </c>
      <c r="T49">
        <v>-1</v>
      </c>
      <c r="U49" t="s">
        <v>379</v>
      </c>
      <c r="V49" t="s">
        <v>358</v>
      </c>
      <c r="W49" t="s">
        <v>419</v>
      </c>
      <c r="X49" t="s">
        <v>421</v>
      </c>
      <c r="Y49" t="s">
        <v>418</v>
      </c>
    </row>
    <row r="50" spans="1:25" x14ac:dyDescent="0.25">
      <c r="A50">
        <v>82</v>
      </c>
      <c r="B50" t="s">
        <v>385</v>
      </c>
      <c r="C50" t="s">
        <v>351</v>
      </c>
      <c r="D50">
        <v>91</v>
      </c>
      <c r="E50" t="s">
        <v>352</v>
      </c>
      <c r="F50">
        <v>8</v>
      </c>
      <c r="G50" t="s">
        <v>355</v>
      </c>
      <c r="H50" t="s">
        <v>402</v>
      </c>
      <c r="I50">
        <v>100208</v>
      </c>
      <c r="K50" t="s">
        <v>412</v>
      </c>
      <c r="L50" s="162">
        <v>43251</v>
      </c>
      <c r="M50">
        <v>1</v>
      </c>
      <c r="N50" s="162">
        <v>43251</v>
      </c>
      <c r="O50" t="s">
        <v>404</v>
      </c>
      <c r="P50" t="s">
        <v>400</v>
      </c>
      <c r="Q50">
        <v>2.9780775000000004</v>
      </c>
      <c r="R50" t="s">
        <v>384</v>
      </c>
      <c r="S50" t="s">
        <v>379</v>
      </c>
      <c r="T50">
        <v>-1</v>
      </c>
      <c r="U50" t="s">
        <v>379</v>
      </c>
      <c r="V50" t="s">
        <v>358</v>
      </c>
      <c r="W50" t="s">
        <v>423</v>
      </c>
      <c r="X50" t="s">
        <v>424</v>
      </c>
      <c r="Y50" t="s">
        <v>418</v>
      </c>
    </row>
    <row r="51" spans="1:25" x14ac:dyDescent="0.25">
      <c r="A51">
        <v>80</v>
      </c>
      <c r="B51" t="s">
        <v>392</v>
      </c>
      <c r="C51" t="s">
        <v>351</v>
      </c>
      <c r="D51">
        <v>91</v>
      </c>
      <c r="E51" t="s">
        <v>352</v>
      </c>
      <c r="F51">
        <v>8</v>
      </c>
      <c r="G51" t="s">
        <v>355</v>
      </c>
      <c r="H51" t="s">
        <v>402</v>
      </c>
      <c r="I51">
        <v>100208</v>
      </c>
      <c r="K51" t="s">
        <v>412</v>
      </c>
      <c r="L51" s="162">
        <v>43251</v>
      </c>
      <c r="M51">
        <v>1</v>
      </c>
      <c r="N51" s="162">
        <v>43251</v>
      </c>
      <c r="O51" t="s">
        <v>404</v>
      </c>
      <c r="P51" t="s">
        <v>400</v>
      </c>
      <c r="Q51">
        <v>1.9853850000000002</v>
      </c>
      <c r="R51" t="s">
        <v>384</v>
      </c>
      <c r="S51" t="s">
        <v>379</v>
      </c>
      <c r="T51">
        <v>-1</v>
      </c>
      <c r="U51" t="s">
        <v>379</v>
      </c>
      <c r="V51" t="s">
        <v>358</v>
      </c>
      <c r="W51" t="s">
        <v>423</v>
      </c>
      <c r="X51" t="s">
        <v>424</v>
      </c>
      <c r="Y51" t="s">
        <v>418</v>
      </c>
    </row>
    <row r="52" spans="1:25" x14ac:dyDescent="0.25">
      <c r="A52">
        <v>79</v>
      </c>
      <c r="B52" t="s">
        <v>391</v>
      </c>
      <c r="C52" t="s">
        <v>351</v>
      </c>
      <c r="D52">
        <v>91</v>
      </c>
      <c r="E52" t="s">
        <v>352</v>
      </c>
      <c r="F52">
        <v>8</v>
      </c>
      <c r="G52" t="s">
        <v>355</v>
      </c>
      <c r="H52" t="s">
        <v>402</v>
      </c>
      <c r="I52">
        <v>100208</v>
      </c>
      <c r="K52" t="s">
        <v>412</v>
      </c>
      <c r="L52" s="162">
        <v>43251</v>
      </c>
      <c r="M52">
        <v>1</v>
      </c>
      <c r="N52" s="162">
        <v>43251</v>
      </c>
      <c r="O52" t="s">
        <v>404</v>
      </c>
      <c r="P52" t="s">
        <v>400</v>
      </c>
      <c r="Q52">
        <v>5.9561550000000008</v>
      </c>
      <c r="R52" t="s">
        <v>384</v>
      </c>
      <c r="S52" t="s">
        <v>379</v>
      </c>
      <c r="T52">
        <v>-1</v>
      </c>
      <c r="U52" t="s">
        <v>379</v>
      </c>
      <c r="V52" t="s">
        <v>358</v>
      </c>
      <c r="W52" t="s">
        <v>423</v>
      </c>
      <c r="X52" t="s">
        <v>424</v>
      </c>
      <c r="Y52" t="s">
        <v>418</v>
      </c>
    </row>
    <row r="53" spans="1:25" x14ac:dyDescent="0.25">
      <c r="A53">
        <v>77</v>
      </c>
      <c r="B53" t="s">
        <v>390</v>
      </c>
      <c r="C53" t="s">
        <v>351</v>
      </c>
      <c r="D53">
        <v>91</v>
      </c>
      <c r="E53" t="s">
        <v>352</v>
      </c>
      <c r="F53">
        <v>8</v>
      </c>
      <c r="G53" t="s">
        <v>355</v>
      </c>
      <c r="H53" t="s">
        <v>402</v>
      </c>
      <c r="I53">
        <v>100208</v>
      </c>
      <c r="K53" t="s">
        <v>412</v>
      </c>
      <c r="L53" s="162">
        <v>43251</v>
      </c>
      <c r="M53">
        <v>1</v>
      </c>
      <c r="N53" s="162">
        <v>43251</v>
      </c>
      <c r="O53" t="s">
        <v>404</v>
      </c>
      <c r="P53" t="s">
        <v>400</v>
      </c>
      <c r="Q53">
        <v>3.9707700000000004</v>
      </c>
      <c r="R53" t="s">
        <v>384</v>
      </c>
      <c r="S53" t="s">
        <v>379</v>
      </c>
      <c r="T53">
        <v>-1</v>
      </c>
      <c r="U53" t="s">
        <v>379</v>
      </c>
      <c r="V53" t="s">
        <v>358</v>
      </c>
      <c r="W53" t="s">
        <v>419</v>
      </c>
      <c r="X53" t="s">
        <v>425</v>
      </c>
      <c r="Y53" t="s">
        <v>418</v>
      </c>
    </row>
    <row r="54" spans="1:25" x14ac:dyDescent="0.25">
      <c r="A54">
        <v>4</v>
      </c>
      <c r="B54" t="s">
        <v>395</v>
      </c>
      <c r="C54" t="s">
        <v>351</v>
      </c>
      <c r="D54">
        <v>91</v>
      </c>
      <c r="E54" t="s">
        <v>352</v>
      </c>
      <c r="F54">
        <v>8</v>
      </c>
      <c r="G54" t="s">
        <v>355</v>
      </c>
      <c r="H54" t="s">
        <v>402</v>
      </c>
      <c r="I54">
        <v>100208</v>
      </c>
      <c r="K54" t="s">
        <v>411</v>
      </c>
      <c r="L54" s="162">
        <v>43281</v>
      </c>
      <c r="M54">
        <v>1</v>
      </c>
      <c r="N54" s="162">
        <v>43281</v>
      </c>
      <c r="O54" t="s">
        <v>404</v>
      </c>
      <c r="P54" t="s">
        <v>407</v>
      </c>
      <c r="Q54">
        <v>1.9853850000000002</v>
      </c>
      <c r="R54" t="s">
        <v>380</v>
      </c>
      <c r="S54" t="s">
        <v>379</v>
      </c>
      <c r="T54">
        <v>-1</v>
      </c>
      <c r="U54" t="s">
        <v>379</v>
      </c>
      <c r="V54" t="s">
        <v>358</v>
      </c>
      <c r="W54" t="s">
        <v>419</v>
      </c>
      <c r="X54" t="s">
        <v>426</v>
      </c>
      <c r="Y54" t="s">
        <v>418</v>
      </c>
    </row>
    <row r="55" spans="1:25" x14ac:dyDescent="0.25">
      <c r="A55">
        <v>3</v>
      </c>
      <c r="B55" t="s">
        <v>382</v>
      </c>
      <c r="C55" t="s">
        <v>351</v>
      </c>
      <c r="D55">
        <v>91</v>
      </c>
      <c r="E55" t="s">
        <v>352</v>
      </c>
      <c r="F55">
        <v>8</v>
      </c>
      <c r="G55" t="s">
        <v>355</v>
      </c>
      <c r="H55" t="s">
        <v>402</v>
      </c>
      <c r="I55">
        <v>100208</v>
      </c>
      <c r="K55" t="s">
        <v>411</v>
      </c>
      <c r="L55" s="162">
        <v>43281</v>
      </c>
      <c r="M55">
        <v>1</v>
      </c>
      <c r="N55" s="162">
        <v>43281</v>
      </c>
      <c r="O55" t="s">
        <v>404</v>
      </c>
      <c r="P55" t="s">
        <v>407</v>
      </c>
      <c r="Q55">
        <v>3.9707700000000004</v>
      </c>
      <c r="R55" t="s">
        <v>380</v>
      </c>
      <c r="S55" t="s">
        <v>379</v>
      </c>
      <c r="T55">
        <v>-1</v>
      </c>
      <c r="U55" t="s">
        <v>379</v>
      </c>
      <c r="V55" t="s">
        <v>358</v>
      </c>
      <c r="W55" t="s">
        <v>419</v>
      </c>
      <c r="X55" t="s">
        <v>426</v>
      </c>
      <c r="Y55" t="s">
        <v>418</v>
      </c>
    </row>
    <row r="56" spans="1:25" x14ac:dyDescent="0.25">
      <c r="A56">
        <v>91</v>
      </c>
      <c r="B56" t="s">
        <v>388</v>
      </c>
      <c r="C56" t="s">
        <v>351</v>
      </c>
      <c r="D56">
        <v>91</v>
      </c>
      <c r="E56" t="s">
        <v>352</v>
      </c>
      <c r="F56">
        <v>8</v>
      </c>
      <c r="G56" t="s">
        <v>355</v>
      </c>
      <c r="H56" t="s">
        <v>402</v>
      </c>
      <c r="I56">
        <v>100208</v>
      </c>
      <c r="K56" t="s">
        <v>412</v>
      </c>
      <c r="L56" s="162">
        <v>43251</v>
      </c>
      <c r="M56">
        <v>1</v>
      </c>
      <c r="N56" s="162">
        <v>43251</v>
      </c>
      <c r="O56" t="s">
        <v>404</v>
      </c>
      <c r="P56" t="s">
        <v>400</v>
      </c>
      <c r="Q56">
        <v>0.99269250000000009</v>
      </c>
      <c r="R56" t="s">
        <v>384</v>
      </c>
      <c r="S56" t="s">
        <v>379</v>
      </c>
      <c r="T56">
        <v>-1</v>
      </c>
      <c r="U56" t="s">
        <v>379</v>
      </c>
      <c r="V56" t="s">
        <v>358</v>
      </c>
      <c r="W56" t="s">
        <v>419</v>
      </c>
      <c r="X56" t="s">
        <v>426</v>
      </c>
      <c r="Y56" t="s">
        <v>418</v>
      </c>
    </row>
    <row r="57" spans="1:25" x14ac:dyDescent="0.25">
      <c r="A57">
        <v>88</v>
      </c>
      <c r="B57" t="s">
        <v>387</v>
      </c>
      <c r="C57" t="s">
        <v>351</v>
      </c>
      <c r="D57">
        <v>91</v>
      </c>
      <c r="E57" t="s">
        <v>352</v>
      </c>
      <c r="F57">
        <v>8</v>
      </c>
      <c r="G57" t="s">
        <v>355</v>
      </c>
      <c r="H57" t="s">
        <v>402</v>
      </c>
      <c r="I57">
        <v>100208</v>
      </c>
      <c r="K57" t="s">
        <v>412</v>
      </c>
      <c r="L57" s="162">
        <v>43251</v>
      </c>
      <c r="M57">
        <v>1</v>
      </c>
      <c r="N57" s="162">
        <v>43251</v>
      </c>
      <c r="O57" t="s">
        <v>404</v>
      </c>
      <c r="P57" t="s">
        <v>400</v>
      </c>
      <c r="Q57">
        <v>3.9707700000000004</v>
      </c>
      <c r="R57" t="s">
        <v>384</v>
      </c>
      <c r="S57" t="s">
        <v>379</v>
      </c>
      <c r="T57">
        <v>-1</v>
      </c>
      <c r="U57" t="s">
        <v>379</v>
      </c>
      <c r="V57" t="s">
        <v>358</v>
      </c>
      <c r="W57" t="s">
        <v>419</v>
      </c>
      <c r="X57" t="s">
        <v>422</v>
      </c>
      <c r="Y57" t="s">
        <v>418</v>
      </c>
    </row>
    <row r="58" spans="1:25" x14ac:dyDescent="0.25">
      <c r="A58">
        <v>83</v>
      </c>
      <c r="B58" t="s">
        <v>386</v>
      </c>
      <c r="C58" t="s">
        <v>351</v>
      </c>
      <c r="D58">
        <v>91</v>
      </c>
      <c r="E58" t="s">
        <v>352</v>
      </c>
      <c r="F58">
        <v>8</v>
      </c>
      <c r="G58" t="s">
        <v>355</v>
      </c>
      <c r="H58" t="s">
        <v>402</v>
      </c>
      <c r="I58">
        <v>100208</v>
      </c>
      <c r="K58" t="s">
        <v>412</v>
      </c>
      <c r="L58" s="162">
        <v>43251</v>
      </c>
      <c r="M58">
        <v>1</v>
      </c>
      <c r="N58" s="162">
        <v>43251</v>
      </c>
      <c r="O58" t="s">
        <v>404</v>
      </c>
      <c r="P58" t="s">
        <v>400</v>
      </c>
      <c r="Q58">
        <v>5.9561550000000008</v>
      </c>
      <c r="R58" t="s">
        <v>384</v>
      </c>
      <c r="S58" t="s">
        <v>379</v>
      </c>
      <c r="T58">
        <v>-1</v>
      </c>
      <c r="U58" t="s">
        <v>379</v>
      </c>
      <c r="V58" t="s">
        <v>358</v>
      </c>
      <c r="W58" t="s">
        <v>423</v>
      </c>
      <c r="X58" t="s">
        <v>424</v>
      </c>
      <c r="Y58" t="s">
        <v>418</v>
      </c>
    </row>
    <row r="59" spans="1:25" x14ac:dyDescent="0.25">
      <c r="A59">
        <v>35</v>
      </c>
      <c r="B59" t="s">
        <v>383</v>
      </c>
      <c r="C59" t="s">
        <v>351</v>
      </c>
      <c r="D59">
        <v>91</v>
      </c>
      <c r="E59" t="s">
        <v>352</v>
      </c>
      <c r="F59">
        <v>8</v>
      </c>
      <c r="G59" t="s">
        <v>355</v>
      </c>
      <c r="H59" t="s">
        <v>402</v>
      </c>
      <c r="I59">
        <v>100208</v>
      </c>
      <c r="K59" t="s">
        <v>411</v>
      </c>
      <c r="L59" s="162">
        <v>43281</v>
      </c>
      <c r="M59">
        <v>1</v>
      </c>
      <c r="N59" s="162">
        <v>43281</v>
      </c>
      <c r="O59" t="s">
        <v>404</v>
      </c>
      <c r="P59" t="s">
        <v>407</v>
      </c>
      <c r="Q59">
        <v>2.9780775000000004</v>
      </c>
      <c r="R59" t="s">
        <v>380</v>
      </c>
      <c r="S59" t="s">
        <v>379</v>
      </c>
      <c r="T59">
        <v>-1</v>
      </c>
      <c r="U59" t="s">
        <v>379</v>
      </c>
      <c r="V59" t="s">
        <v>358</v>
      </c>
      <c r="W59" t="s">
        <v>419</v>
      </c>
      <c r="X59" t="s">
        <v>421</v>
      </c>
      <c r="Y59" t="s">
        <v>418</v>
      </c>
    </row>
    <row r="60" spans="1:25" x14ac:dyDescent="0.25">
      <c r="A60">
        <v>25</v>
      </c>
      <c r="B60" t="s">
        <v>381</v>
      </c>
      <c r="C60" t="s">
        <v>351</v>
      </c>
      <c r="D60">
        <v>91</v>
      </c>
      <c r="E60" t="s">
        <v>352</v>
      </c>
      <c r="F60">
        <v>8</v>
      </c>
      <c r="G60" t="s">
        <v>355</v>
      </c>
      <c r="H60" t="s">
        <v>402</v>
      </c>
      <c r="I60">
        <v>100208</v>
      </c>
      <c r="K60" t="s">
        <v>411</v>
      </c>
      <c r="L60" s="162">
        <v>43281</v>
      </c>
      <c r="M60">
        <v>1</v>
      </c>
      <c r="N60" s="162">
        <v>43281</v>
      </c>
      <c r="O60" t="s">
        <v>404</v>
      </c>
      <c r="P60" t="s">
        <v>407</v>
      </c>
      <c r="Q60">
        <v>1.9853850000000002</v>
      </c>
      <c r="R60" t="s">
        <v>380</v>
      </c>
      <c r="S60" t="s">
        <v>379</v>
      </c>
      <c r="T60">
        <v>-1</v>
      </c>
      <c r="U60" t="s">
        <v>379</v>
      </c>
      <c r="V60" t="s">
        <v>358</v>
      </c>
      <c r="W60" t="s">
        <v>419</v>
      </c>
      <c r="X60" t="s">
        <v>422</v>
      </c>
      <c r="Y60" t="s">
        <v>418</v>
      </c>
    </row>
    <row r="61" spans="1:25" x14ac:dyDescent="0.25">
      <c r="A61">
        <v>6</v>
      </c>
      <c r="B61" t="s">
        <v>389</v>
      </c>
      <c r="C61" t="s">
        <v>351</v>
      </c>
      <c r="D61">
        <v>91</v>
      </c>
      <c r="E61" t="s">
        <v>352</v>
      </c>
      <c r="F61">
        <v>8</v>
      </c>
      <c r="G61" t="s">
        <v>355</v>
      </c>
      <c r="H61" t="s">
        <v>402</v>
      </c>
      <c r="I61">
        <v>100208</v>
      </c>
      <c r="K61" t="s">
        <v>411</v>
      </c>
      <c r="L61" s="162">
        <v>43281</v>
      </c>
      <c r="M61">
        <v>1</v>
      </c>
      <c r="N61" s="162">
        <v>43281</v>
      </c>
      <c r="O61" t="s">
        <v>404</v>
      </c>
      <c r="P61" t="s">
        <v>407</v>
      </c>
      <c r="Q61">
        <v>1.9853850000000002</v>
      </c>
      <c r="R61" t="s">
        <v>380</v>
      </c>
      <c r="S61" t="s">
        <v>379</v>
      </c>
      <c r="T61">
        <v>-1</v>
      </c>
      <c r="U61" t="s">
        <v>379</v>
      </c>
      <c r="V61" t="s">
        <v>358</v>
      </c>
      <c r="W61" t="s">
        <v>416</v>
      </c>
      <c r="X61" t="s">
        <v>427</v>
      </c>
      <c r="Y61" t="s">
        <v>418</v>
      </c>
    </row>
    <row r="62" spans="1:25" x14ac:dyDescent="0.25">
      <c r="A62">
        <v>37</v>
      </c>
      <c r="B62" t="s">
        <v>394</v>
      </c>
      <c r="C62" t="s">
        <v>351</v>
      </c>
      <c r="D62">
        <v>91</v>
      </c>
      <c r="E62" t="s">
        <v>352</v>
      </c>
      <c r="F62">
        <v>8</v>
      </c>
      <c r="G62" t="s">
        <v>355</v>
      </c>
      <c r="H62" t="s">
        <v>402</v>
      </c>
      <c r="I62">
        <v>100208</v>
      </c>
      <c r="K62" t="s">
        <v>411</v>
      </c>
      <c r="L62" s="162">
        <v>43281</v>
      </c>
      <c r="M62">
        <v>1</v>
      </c>
      <c r="N62" s="162">
        <v>43281</v>
      </c>
      <c r="O62" t="s">
        <v>404</v>
      </c>
      <c r="P62" t="s">
        <v>407</v>
      </c>
      <c r="Q62">
        <v>3.9707700000000004</v>
      </c>
      <c r="R62" t="s">
        <v>380</v>
      </c>
      <c r="S62" t="s">
        <v>379</v>
      </c>
      <c r="T62">
        <v>-1</v>
      </c>
      <c r="U62" t="s">
        <v>379</v>
      </c>
      <c r="V62" t="s">
        <v>358</v>
      </c>
      <c r="W62" t="s">
        <v>416</v>
      </c>
      <c r="X62" t="s">
        <v>417</v>
      </c>
      <c r="Y62" t="s">
        <v>418</v>
      </c>
    </row>
    <row r="63" spans="1:25" x14ac:dyDescent="0.25">
      <c r="A63">
        <v>36</v>
      </c>
      <c r="B63" t="s">
        <v>393</v>
      </c>
      <c r="C63" t="s">
        <v>351</v>
      </c>
      <c r="D63">
        <v>91</v>
      </c>
      <c r="E63" t="s">
        <v>352</v>
      </c>
      <c r="F63">
        <v>8</v>
      </c>
      <c r="G63" t="s">
        <v>355</v>
      </c>
      <c r="H63" t="s">
        <v>402</v>
      </c>
      <c r="I63">
        <v>100208</v>
      </c>
      <c r="K63" t="s">
        <v>411</v>
      </c>
      <c r="L63" s="162">
        <v>43281</v>
      </c>
      <c r="M63">
        <v>1</v>
      </c>
      <c r="N63" s="162">
        <v>43281</v>
      </c>
      <c r="O63" t="s">
        <v>404</v>
      </c>
      <c r="P63" t="s">
        <v>407</v>
      </c>
      <c r="Q63">
        <v>1.9853850000000002</v>
      </c>
      <c r="R63" t="s">
        <v>380</v>
      </c>
      <c r="S63" t="s">
        <v>379</v>
      </c>
      <c r="T63">
        <v>-1</v>
      </c>
      <c r="U63" t="s">
        <v>379</v>
      </c>
      <c r="V63" t="s">
        <v>358</v>
      </c>
      <c r="W63" t="s">
        <v>419</v>
      </c>
      <c r="X63" t="s">
        <v>420</v>
      </c>
      <c r="Y63" t="s">
        <v>418</v>
      </c>
    </row>
    <row r="64" spans="1:25" x14ac:dyDescent="0.25">
      <c r="A64">
        <v>77</v>
      </c>
      <c r="B64" t="s">
        <v>390</v>
      </c>
      <c r="C64" t="s">
        <v>351</v>
      </c>
      <c r="D64">
        <v>91</v>
      </c>
      <c r="E64" t="s">
        <v>352</v>
      </c>
      <c r="F64">
        <v>8</v>
      </c>
      <c r="G64" t="s">
        <v>355</v>
      </c>
      <c r="H64" t="s">
        <v>402</v>
      </c>
      <c r="I64">
        <v>100208</v>
      </c>
      <c r="K64" t="s">
        <v>411</v>
      </c>
      <c r="L64" s="162">
        <v>43281</v>
      </c>
      <c r="M64">
        <v>1</v>
      </c>
      <c r="N64" s="162">
        <v>43281</v>
      </c>
      <c r="O64" t="s">
        <v>404</v>
      </c>
      <c r="P64" t="s">
        <v>407</v>
      </c>
      <c r="Q64">
        <v>3.9707700000000004</v>
      </c>
      <c r="R64" t="s">
        <v>384</v>
      </c>
      <c r="S64" t="s">
        <v>379</v>
      </c>
      <c r="T64">
        <v>-1</v>
      </c>
      <c r="U64" t="s">
        <v>379</v>
      </c>
      <c r="V64" t="s">
        <v>358</v>
      </c>
      <c r="W64" t="s">
        <v>419</v>
      </c>
      <c r="X64" t="s">
        <v>425</v>
      </c>
      <c r="Y64" t="s">
        <v>418</v>
      </c>
    </row>
    <row r="65" spans="1:25" x14ac:dyDescent="0.25">
      <c r="A65">
        <v>88</v>
      </c>
      <c r="B65" t="s">
        <v>387</v>
      </c>
      <c r="C65" t="s">
        <v>351</v>
      </c>
      <c r="D65">
        <v>91</v>
      </c>
      <c r="E65" t="s">
        <v>352</v>
      </c>
      <c r="F65">
        <v>8</v>
      </c>
      <c r="G65" t="s">
        <v>355</v>
      </c>
      <c r="H65" t="s">
        <v>402</v>
      </c>
      <c r="I65">
        <v>100208</v>
      </c>
      <c r="K65" t="s">
        <v>411</v>
      </c>
      <c r="L65" s="162">
        <v>43281</v>
      </c>
      <c r="M65">
        <v>1</v>
      </c>
      <c r="N65" s="162">
        <v>43281</v>
      </c>
      <c r="O65" t="s">
        <v>404</v>
      </c>
      <c r="P65" t="s">
        <v>407</v>
      </c>
      <c r="Q65">
        <v>3.9707700000000004</v>
      </c>
      <c r="R65" t="s">
        <v>384</v>
      </c>
      <c r="S65" t="s">
        <v>379</v>
      </c>
      <c r="T65">
        <v>-1</v>
      </c>
      <c r="U65" t="s">
        <v>379</v>
      </c>
      <c r="V65" t="s">
        <v>358</v>
      </c>
      <c r="W65" t="s">
        <v>419</v>
      </c>
      <c r="X65" t="s">
        <v>422</v>
      </c>
      <c r="Y65" t="s">
        <v>418</v>
      </c>
    </row>
    <row r="66" spans="1:25" x14ac:dyDescent="0.25">
      <c r="A66">
        <v>83</v>
      </c>
      <c r="B66" t="s">
        <v>386</v>
      </c>
      <c r="C66" t="s">
        <v>351</v>
      </c>
      <c r="D66">
        <v>91</v>
      </c>
      <c r="E66" t="s">
        <v>352</v>
      </c>
      <c r="F66">
        <v>8</v>
      </c>
      <c r="G66" t="s">
        <v>355</v>
      </c>
      <c r="H66" t="s">
        <v>402</v>
      </c>
      <c r="I66">
        <v>100208</v>
      </c>
      <c r="K66" t="s">
        <v>411</v>
      </c>
      <c r="L66" s="162">
        <v>43281</v>
      </c>
      <c r="M66">
        <v>1</v>
      </c>
      <c r="N66" s="162">
        <v>43281</v>
      </c>
      <c r="O66" t="s">
        <v>404</v>
      </c>
      <c r="P66" t="s">
        <v>407</v>
      </c>
      <c r="Q66">
        <v>5.9561550000000008</v>
      </c>
      <c r="R66" t="s">
        <v>384</v>
      </c>
      <c r="S66" t="s">
        <v>379</v>
      </c>
      <c r="T66">
        <v>-1</v>
      </c>
      <c r="U66" t="s">
        <v>379</v>
      </c>
      <c r="V66" t="s">
        <v>358</v>
      </c>
      <c r="W66" t="s">
        <v>423</v>
      </c>
      <c r="X66" t="s">
        <v>424</v>
      </c>
      <c r="Y66" t="s">
        <v>418</v>
      </c>
    </row>
    <row r="67" spans="1:25" x14ac:dyDescent="0.25">
      <c r="A67">
        <v>82</v>
      </c>
      <c r="B67" t="s">
        <v>385</v>
      </c>
      <c r="C67" t="s">
        <v>351</v>
      </c>
      <c r="D67">
        <v>91</v>
      </c>
      <c r="E67" t="s">
        <v>352</v>
      </c>
      <c r="F67">
        <v>8</v>
      </c>
      <c r="G67" t="s">
        <v>355</v>
      </c>
      <c r="H67" t="s">
        <v>402</v>
      </c>
      <c r="I67">
        <v>100208</v>
      </c>
      <c r="K67" t="s">
        <v>411</v>
      </c>
      <c r="L67" s="162">
        <v>43281</v>
      </c>
      <c r="M67">
        <v>1</v>
      </c>
      <c r="N67" s="162">
        <v>43281</v>
      </c>
      <c r="O67" t="s">
        <v>404</v>
      </c>
      <c r="P67" t="s">
        <v>407</v>
      </c>
      <c r="Q67">
        <v>2.9780775000000004</v>
      </c>
      <c r="R67" t="s">
        <v>384</v>
      </c>
      <c r="S67" t="s">
        <v>379</v>
      </c>
      <c r="T67">
        <v>-1</v>
      </c>
      <c r="U67" t="s">
        <v>379</v>
      </c>
      <c r="V67" t="s">
        <v>358</v>
      </c>
      <c r="W67" t="s">
        <v>423</v>
      </c>
      <c r="X67" t="s">
        <v>424</v>
      </c>
      <c r="Y67" t="s">
        <v>418</v>
      </c>
    </row>
    <row r="68" spans="1:25" x14ac:dyDescent="0.25">
      <c r="A68">
        <v>80</v>
      </c>
      <c r="B68" t="s">
        <v>392</v>
      </c>
      <c r="C68" t="s">
        <v>351</v>
      </c>
      <c r="D68">
        <v>91</v>
      </c>
      <c r="E68" t="s">
        <v>352</v>
      </c>
      <c r="F68">
        <v>8</v>
      </c>
      <c r="G68" t="s">
        <v>355</v>
      </c>
      <c r="H68" t="s">
        <v>402</v>
      </c>
      <c r="I68">
        <v>100208</v>
      </c>
      <c r="K68" t="s">
        <v>411</v>
      </c>
      <c r="L68" s="162">
        <v>43281</v>
      </c>
      <c r="M68">
        <v>1</v>
      </c>
      <c r="N68" s="162">
        <v>43281</v>
      </c>
      <c r="O68" t="s">
        <v>404</v>
      </c>
      <c r="P68" t="s">
        <v>407</v>
      </c>
      <c r="Q68">
        <v>1.9853850000000002</v>
      </c>
      <c r="R68" t="s">
        <v>384</v>
      </c>
      <c r="S68" t="s">
        <v>379</v>
      </c>
      <c r="T68">
        <v>-1</v>
      </c>
      <c r="U68" t="s">
        <v>379</v>
      </c>
      <c r="V68" t="s">
        <v>358</v>
      </c>
      <c r="W68" t="s">
        <v>423</v>
      </c>
      <c r="X68" t="s">
        <v>424</v>
      </c>
      <c r="Y68" t="s">
        <v>418</v>
      </c>
    </row>
    <row r="69" spans="1:25" x14ac:dyDescent="0.25">
      <c r="A69">
        <v>79</v>
      </c>
      <c r="B69" t="s">
        <v>391</v>
      </c>
      <c r="C69" t="s">
        <v>351</v>
      </c>
      <c r="D69">
        <v>91</v>
      </c>
      <c r="E69" t="s">
        <v>352</v>
      </c>
      <c r="F69">
        <v>8</v>
      </c>
      <c r="G69" t="s">
        <v>355</v>
      </c>
      <c r="H69" t="s">
        <v>402</v>
      </c>
      <c r="I69">
        <v>100208</v>
      </c>
      <c r="K69" t="s">
        <v>411</v>
      </c>
      <c r="L69" s="162">
        <v>43281</v>
      </c>
      <c r="M69">
        <v>1</v>
      </c>
      <c r="N69" s="162">
        <v>43281</v>
      </c>
      <c r="O69" t="s">
        <v>404</v>
      </c>
      <c r="P69" t="s">
        <v>407</v>
      </c>
      <c r="Q69">
        <v>5.9561550000000008</v>
      </c>
      <c r="R69" t="s">
        <v>384</v>
      </c>
      <c r="S69" t="s">
        <v>379</v>
      </c>
      <c r="T69">
        <v>-1</v>
      </c>
      <c r="U69" t="s">
        <v>379</v>
      </c>
      <c r="V69" t="s">
        <v>358</v>
      </c>
      <c r="W69" t="s">
        <v>423</v>
      </c>
      <c r="X69" t="s">
        <v>424</v>
      </c>
      <c r="Y69" t="s">
        <v>418</v>
      </c>
    </row>
    <row r="70" spans="1:25" x14ac:dyDescent="0.25">
      <c r="A70">
        <v>6</v>
      </c>
      <c r="B70" t="s">
        <v>389</v>
      </c>
      <c r="C70" t="s">
        <v>351</v>
      </c>
      <c r="D70">
        <v>91</v>
      </c>
      <c r="E70" t="s">
        <v>352</v>
      </c>
      <c r="F70">
        <v>8</v>
      </c>
      <c r="G70" t="s">
        <v>355</v>
      </c>
      <c r="H70" t="s">
        <v>402</v>
      </c>
      <c r="I70">
        <v>100208</v>
      </c>
      <c r="K70" t="s">
        <v>409</v>
      </c>
      <c r="L70" s="162">
        <v>43343</v>
      </c>
      <c r="M70">
        <v>1</v>
      </c>
      <c r="N70" s="162">
        <v>43343</v>
      </c>
      <c r="O70" t="s">
        <v>404</v>
      </c>
      <c r="P70" t="s">
        <v>410</v>
      </c>
      <c r="Q70">
        <v>2.0380943362831858</v>
      </c>
      <c r="R70" t="s">
        <v>380</v>
      </c>
      <c r="S70" t="s">
        <v>379</v>
      </c>
      <c r="T70">
        <v>-1</v>
      </c>
      <c r="U70" t="s">
        <v>379</v>
      </c>
      <c r="V70" t="s">
        <v>358</v>
      </c>
      <c r="W70" t="s">
        <v>416</v>
      </c>
      <c r="X70" t="s">
        <v>427</v>
      </c>
      <c r="Y70" t="s">
        <v>418</v>
      </c>
    </row>
    <row r="71" spans="1:25" x14ac:dyDescent="0.25">
      <c r="A71">
        <v>4</v>
      </c>
      <c r="B71" t="s">
        <v>395</v>
      </c>
      <c r="C71" t="s">
        <v>351</v>
      </c>
      <c r="D71">
        <v>91</v>
      </c>
      <c r="E71" t="s">
        <v>352</v>
      </c>
      <c r="F71">
        <v>8</v>
      </c>
      <c r="G71" t="s">
        <v>355</v>
      </c>
      <c r="H71" t="s">
        <v>402</v>
      </c>
      <c r="I71">
        <v>100208</v>
      </c>
      <c r="K71" t="s">
        <v>409</v>
      </c>
      <c r="L71" s="162">
        <v>43343</v>
      </c>
      <c r="M71">
        <v>1</v>
      </c>
      <c r="N71" s="162">
        <v>43343</v>
      </c>
      <c r="O71" t="s">
        <v>404</v>
      </c>
      <c r="P71" t="s">
        <v>410</v>
      </c>
      <c r="Q71">
        <v>2.0380943362831858</v>
      </c>
      <c r="R71" t="s">
        <v>380</v>
      </c>
      <c r="S71" t="s">
        <v>379</v>
      </c>
      <c r="T71">
        <v>-1</v>
      </c>
      <c r="U71" t="s">
        <v>379</v>
      </c>
      <c r="V71" t="s">
        <v>358</v>
      </c>
      <c r="W71" t="s">
        <v>419</v>
      </c>
      <c r="X71" t="s">
        <v>426</v>
      </c>
      <c r="Y71" t="s">
        <v>418</v>
      </c>
    </row>
    <row r="72" spans="1:25" x14ac:dyDescent="0.25">
      <c r="A72">
        <v>3</v>
      </c>
      <c r="B72" t="s">
        <v>382</v>
      </c>
      <c r="C72" t="s">
        <v>351</v>
      </c>
      <c r="D72">
        <v>91</v>
      </c>
      <c r="E72" t="s">
        <v>352</v>
      </c>
      <c r="F72">
        <v>8</v>
      </c>
      <c r="G72" t="s">
        <v>355</v>
      </c>
      <c r="H72" t="s">
        <v>402</v>
      </c>
      <c r="I72">
        <v>100208</v>
      </c>
      <c r="K72" t="s">
        <v>409</v>
      </c>
      <c r="L72" s="162">
        <v>43343</v>
      </c>
      <c r="M72">
        <v>1</v>
      </c>
      <c r="N72" s="162">
        <v>43343</v>
      </c>
      <c r="O72" t="s">
        <v>404</v>
      </c>
      <c r="P72" t="s">
        <v>410</v>
      </c>
      <c r="Q72">
        <v>2.0380943362831858</v>
      </c>
      <c r="R72" t="s">
        <v>380</v>
      </c>
      <c r="S72" t="s">
        <v>379</v>
      </c>
      <c r="T72">
        <v>-1</v>
      </c>
      <c r="U72" t="s">
        <v>379</v>
      </c>
      <c r="V72" t="s">
        <v>358</v>
      </c>
      <c r="W72" t="s">
        <v>419</v>
      </c>
      <c r="X72" t="s">
        <v>426</v>
      </c>
      <c r="Y72" t="s">
        <v>418</v>
      </c>
    </row>
    <row r="73" spans="1:25" x14ac:dyDescent="0.25">
      <c r="A73">
        <v>91</v>
      </c>
      <c r="B73" t="s">
        <v>388</v>
      </c>
      <c r="C73" t="s">
        <v>351</v>
      </c>
      <c r="D73">
        <v>91</v>
      </c>
      <c r="E73" t="s">
        <v>352</v>
      </c>
      <c r="F73">
        <v>8</v>
      </c>
      <c r="G73" t="s">
        <v>355</v>
      </c>
      <c r="H73" t="s">
        <v>402</v>
      </c>
      <c r="I73">
        <v>100208</v>
      </c>
      <c r="K73" t="s">
        <v>411</v>
      </c>
      <c r="L73" s="162">
        <v>43281</v>
      </c>
      <c r="M73">
        <v>1</v>
      </c>
      <c r="N73" s="162">
        <v>43281</v>
      </c>
      <c r="O73" t="s">
        <v>404</v>
      </c>
      <c r="P73" t="s">
        <v>407</v>
      </c>
      <c r="Q73">
        <v>0.99269250000000009</v>
      </c>
      <c r="R73" t="s">
        <v>384</v>
      </c>
      <c r="S73" t="s">
        <v>379</v>
      </c>
      <c r="T73">
        <v>-1</v>
      </c>
      <c r="U73" t="s">
        <v>379</v>
      </c>
      <c r="V73" t="s">
        <v>358</v>
      </c>
      <c r="W73" t="s">
        <v>419</v>
      </c>
      <c r="X73" t="s">
        <v>426</v>
      </c>
      <c r="Y73" t="s">
        <v>418</v>
      </c>
    </row>
    <row r="74" spans="1:25" x14ac:dyDescent="0.25">
      <c r="A74">
        <v>37</v>
      </c>
      <c r="B74" t="s">
        <v>394</v>
      </c>
      <c r="C74" t="s">
        <v>351</v>
      </c>
      <c r="D74">
        <v>91</v>
      </c>
      <c r="E74" t="s">
        <v>352</v>
      </c>
      <c r="F74">
        <v>8</v>
      </c>
      <c r="G74" t="s">
        <v>355</v>
      </c>
      <c r="H74" t="s">
        <v>402</v>
      </c>
      <c r="I74">
        <v>100208</v>
      </c>
      <c r="K74" t="s">
        <v>409</v>
      </c>
      <c r="L74" s="162">
        <v>43343</v>
      </c>
      <c r="M74">
        <v>1</v>
      </c>
      <c r="N74" s="162">
        <v>43343</v>
      </c>
      <c r="O74" t="s">
        <v>404</v>
      </c>
      <c r="P74" t="s">
        <v>410</v>
      </c>
      <c r="Q74">
        <v>4.0761886725663716</v>
      </c>
      <c r="R74" t="s">
        <v>380</v>
      </c>
      <c r="S74" t="s">
        <v>379</v>
      </c>
      <c r="T74">
        <v>-1</v>
      </c>
      <c r="U74" t="s">
        <v>379</v>
      </c>
      <c r="V74" t="s">
        <v>358</v>
      </c>
      <c r="W74" t="s">
        <v>416</v>
      </c>
      <c r="X74" t="s">
        <v>417</v>
      </c>
      <c r="Y74" t="s">
        <v>418</v>
      </c>
    </row>
    <row r="75" spans="1:25" x14ac:dyDescent="0.25">
      <c r="A75">
        <v>36</v>
      </c>
      <c r="B75" t="s">
        <v>393</v>
      </c>
      <c r="C75" t="s">
        <v>351</v>
      </c>
      <c r="D75">
        <v>91</v>
      </c>
      <c r="E75" t="s">
        <v>352</v>
      </c>
      <c r="F75">
        <v>8</v>
      </c>
      <c r="G75" t="s">
        <v>355</v>
      </c>
      <c r="H75" t="s">
        <v>402</v>
      </c>
      <c r="I75">
        <v>100208</v>
      </c>
      <c r="K75" t="s">
        <v>409</v>
      </c>
      <c r="L75" s="162">
        <v>43343</v>
      </c>
      <c r="M75">
        <v>1</v>
      </c>
      <c r="N75" s="162">
        <v>43343</v>
      </c>
      <c r="O75" t="s">
        <v>404</v>
      </c>
      <c r="P75" t="s">
        <v>410</v>
      </c>
      <c r="Q75">
        <v>2.0380943362831858</v>
      </c>
      <c r="R75" t="s">
        <v>380</v>
      </c>
      <c r="S75" t="s">
        <v>379</v>
      </c>
      <c r="T75">
        <v>-1</v>
      </c>
      <c r="U75" t="s">
        <v>379</v>
      </c>
      <c r="V75" t="s">
        <v>358</v>
      </c>
      <c r="W75" t="s">
        <v>419</v>
      </c>
      <c r="X75" t="s">
        <v>420</v>
      </c>
      <c r="Y75" t="s">
        <v>418</v>
      </c>
    </row>
    <row r="76" spans="1:25" x14ac:dyDescent="0.25">
      <c r="A76">
        <v>35</v>
      </c>
      <c r="B76" t="s">
        <v>383</v>
      </c>
      <c r="C76" t="s">
        <v>351</v>
      </c>
      <c r="D76">
        <v>91</v>
      </c>
      <c r="E76" t="s">
        <v>352</v>
      </c>
      <c r="F76">
        <v>8</v>
      </c>
      <c r="G76" t="s">
        <v>355</v>
      </c>
      <c r="H76" t="s">
        <v>402</v>
      </c>
      <c r="I76">
        <v>100208</v>
      </c>
      <c r="K76" t="s">
        <v>409</v>
      </c>
      <c r="L76" s="162">
        <v>43343</v>
      </c>
      <c r="M76">
        <v>1</v>
      </c>
      <c r="N76" s="162">
        <v>43343</v>
      </c>
      <c r="O76" t="s">
        <v>404</v>
      </c>
      <c r="P76" t="s">
        <v>410</v>
      </c>
      <c r="Q76">
        <v>1.0190471681415929</v>
      </c>
      <c r="R76" t="s">
        <v>380</v>
      </c>
      <c r="S76" t="s">
        <v>379</v>
      </c>
      <c r="T76">
        <v>-1</v>
      </c>
      <c r="U76" t="s">
        <v>379</v>
      </c>
      <c r="V76" t="s">
        <v>358</v>
      </c>
      <c r="W76" t="s">
        <v>419</v>
      </c>
      <c r="X76" t="s">
        <v>421</v>
      </c>
      <c r="Y76" t="s">
        <v>418</v>
      </c>
    </row>
    <row r="77" spans="1:25" x14ac:dyDescent="0.25">
      <c r="A77">
        <v>25</v>
      </c>
      <c r="B77" t="s">
        <v>381</v>
      </c>
      <c r="C77" t="s">
        <v>351</v>
      </c>
      <c r="D77">
        <v>91</v>
      </c>
      <c r="E77" t="s">
        <v>352</v>
      </c>
      <c r="F77">
        <v>8</v>
      </c>
      <c r="G77" t="s">
        <v>355</v>
      </c>
      <c r="H77" t="s">
        <v>402</v>
      </c>
      <c r="I77">
        <v>100208</v>
      </c>
      <c r="K77" t="s">
        <v>409</v>
      </c>
      <c r="L77" s="162">
        <v>43343</v>
      </c>
      <c r="M77">
        <v>1</v>
      </c>
      <c r="N77" s="162">
        <v>43343</v>
      </c>
      <c r="O77" t="s">
        <v>404</v>
      </c>
      <c r="P77" t="s">
        <v>410</v>
      </c>
      <c r="Q77">
        <v>2.0380943362831858</v>
      </c>
      <c r="R77" t="s">
        <v>380</v>
      </c>
      <c r="S77" t="s">
        <v>379</v>
      </c>
      <c r="T77">
        <v>-1</v>
      </c>
      <c r="U77" t="s">
        <v>379</v>
      </c>
      <c r="V77" t="s">
        <v>358</v>
      </c>
      <c r="W77" t="s">
        <v>419</v>
      </c>
      <c r="X77" t="s">
        <v>422</v>
      </c>
      <c r="Y77" t="s">
        <v>418</v>
      </c>
    </row>
    <row r="78" spans="1:25" x14ac:dyDescent="0.25">
      <c r="A78">
        <v>80</v>
      </c>
      <c r="B78" t="s">
        <v>392</v>
      </c>
      <c r="C78" t="s">
        <v>351</v>
      </c>
      <c r="D78">
        <v>91</v>
      </c>
      <c r="E78" t="s">
        <v>352</v>
      </c>
      <c r="F78">
        <v>8</v>
      </c>
      <c r="G78" t="s">
        <v>355</v>
      </c>
      <c r="H78" t="s">
        <v>402</v>
      </c>
      <c r="I78">
        <v>100208</v>
      </c>
      <c r="K78" t="s">
        <v>409</v>
      </c>
      <c r="L78" s="162">
        <v>43343</v>
      </c>
      <c r="M78">
        <v>1</v>
      </c>
      <c r="N78" s="162">
        <v>43343</v>
      </c>
      <c r="O78" t="s">
        <v>404</v>
      </c>
      <c r="P78" t="s">
        <v>410</v>
      </c>
      <c r="Q78">
        <v>2.0380943362831858</v>
      </c>
      <c r="R78" t="s">
        <v>384</v>
      </c>
      <c r="S78" t="s">
        <v>379</v>
      </c>
      <c r="T78">
        <v>-1</v>
      </c>
      <c r="U78" t="s">
        <v>379</v>
      </c>
      <c r="V78" t="s">
        <v>358</v>
      </c>
      <c r="W78" t="s">
        <v>423</v>
      </c>
      <c r="X78" t="s">
        <v>424</v>
      </c>
      <c r="Y78" t="s">
        <v>418</v>
      </c>
    </row>
    <row r="79" spans="1:25" x14ac:dyDescent="0.25">
      <c r="A79">
        <v>79</v>
      </c>
      <c r="B79" t="s">
        <v>391</v>
      </c>
      <c r="C79" t="s">
        <v>351</v>
      </c>
      <c r="D79">
        <v>91</v>
      </c>
      <c r="E79" t="s">
        <v>352</v>
      </c>
      <c r="F79">
        <v>8</v>
      </c>
      <c r="G79" t="s">
        <v>355</v>
      </c>
      <c r="H79" t="s">
        <v>402</v>
      </c>
      <c r="I79">
        <v>100208</v>
      </c>
      <c r="K79" t="s">
        <v>409</v>
      </c>
      <c r="L79" s="162">
        <v>43343</v>
      </c>
      <c r="M79">
        <v>1</v>
      </c>
      <c r="N79" s="162">
        <v>43343</v>
      </c>
      <c r="O79" t="s">
        <v>404</v>
      </c>
      <c r="P79" t="s">
        <v>410</v>
      </c>
      <c r="Q79">
        <v>6.1142830088495579</v>
      </c>
      <c r="R79" t="s">
        <v>384</v>
      </c>
      <c r="S79" t="s">
        <v>379</v>
      </c>
      <c r="T79">
        <v>-1</v>
      </c>
      <c r="U79" t="s">
        <v>379</v>
      </c>
      <c r="V79" t="s">
        <v>358</v>
      </c>
      <c r="W79" t="s">
        <v>423</v>
      </c>
      <c r="X79" t="s">
        <v>424</v>
      </c>
      <c r="Y79" t="s">
        <v>418</v>
      </c>
    </row>
    <row r="80" spans="1:25" x14ac:dyDescent="0.25">
      <c r="A80">
        <v>77</v>
      </c>
      <c r="B80" t="s">
        <v>390</v>
      </c>
      <c r="C80" t="s">
        <v>351</v>
      </c>
      <c r="D80">
        <v>91</v>
      </c>
      <c r="E80" t="s">
        <v>352</v>
      </c>
      <c r="F80">
        <v>8</v>
      </c>
      <c r="G80" t="s">
        <v>355</v>
      </c>
      <c r="H80" t="s">
        <v>402</v>
      </c>
      <c r="I80">
        <v>100208</v>
      </c>
      <c r="K80" t="s">
        <v>409</v>
      </c>
      <c r="L80" s="162">
        <v>43343</v>
      </c>
      <c r="M80">
        <v>1</v>
      </c>
      <c r="N80" s="162">
        <v>43343</v>
      </c>
      <c r="O80" t="s">
        <v>404</v>
      </c>
      <c r="P80" t="s">
        <v>410</v>
      </c>
      <c r="Q80">
        <v>4.0761886725663716</v>
      </c>
      <c r="R80" t="s">
        <v>384</v>
      </c>
      <c r="S80" t="s">
        <v>379</v>
      </c>
      <c r="T80">
        <v>-1</v>
      </c>
      <c r="U80" t="s">
        <v>379</v>
      </c>
      <c r="V80" t="s">
        <v>358</v>
      </c>
      <c r="W80" t="s">
        <v>419</v>
      </c>
      <c r="X80" t="s">
        <v>425</v>
      </c>
      <c r="Y80" t="s">
        <v>418</v>
      </c>
    </row>
    <row r="81" spans="1:25" x14ac:dyDescent="0.25">
      <c r="A81">
        <v>91</v>
      </c>
      <c r="B81" t="s">
        <v>388</v>
      </c>
      <c r="C81" t="s">
        <v>351</v>
      </c>
      <c r="D81">
        <v>91</v>
      </c>
      <c r="E81" t="s">
        <v>352</v>
      </c>
      <c r="F81">
        <v>8</v>
      </c>
      <c r="G81" t="s">
        <v>355</v>
      </c>
      <c r="H81" t="s">
        <v>402</v>
      </c>
      <c r="I81">
        <v>100208</v>
      </c>
      <c r="K81" t="s">
        <v>409</v>
      </c>
      <c r="L81" s="162">
        <v>43343</v>
      </c>
      <c r="M81">
        <v>1</v>
      </c>
      <c r="N81" s="162">
        <v>43343</v>
      </c>
      <c r="O81" t="s">
        <v>404</v>
      </c>
      <c r="P81" t="s">
        <v>410</v>
      </c>
      <c r="Q81">
        <v>1.0190471681415929</v>
      </c>
      <c r="R81" t="s">
        <v>384</v>
      </c>
      <c r="S81" t="s">
        <v>379</v>
      </c>
      <c r="T81">
        <v>-1</v>
      </c>
      <c r="U81" t="s">
        <v>379</v>
      </c>
      <c r="V81" t="s">
        <v>358</v>
      </c>
      <c r="W81" t="s">
        <v>419</v>
      </c>
      <c r="X81" t="s">
        <v>426</v>
      </c>
      <c r="Y81" t="s">
        <v>418</v>
      </c>
    </row>
    <row r="82" spans="1:25" x14ac:dyDescent="0.25">
      <c r="A82">
        <v>88</v>
      </c>
      <c r="B82" t="s">
        <v>387</v>
      </c>
      <c r="C82" t="s">
        <v>351</v>
      </c>
      <c r="D82">
        <v>91</v>
      </c>
      <c r="E82" t="s">
        <v>352</v>
      </c>
      <c r="F82">
        <v>8</v>
      </c>
      <c r="G82" t="s">
        <v>355</v>
      </c>
      <c r="H82" t="s">
        <v>402</v>
      </c>
      <c r="I82">
        <v>100208</v>
      </c>
      <c r="K82" t="s">
        <v>409</v>
      </c>
      <c r="L82" s="162">
        <v>43343</v>
      </c>
      <c r="M82">
        <v>1</v>
      </c>
      <c r="N82" s="162">
        <v>43343</v>
      </c>
      <c r="O82" t="s">
        <v>404</v>
      </c>
      <c r="P82" t="s">
        <v>410</v>
      </c>
      <c r="Q82">
        <v>4.0761886725663716</v>
      </c>
      <c r="R82" t="s">
        <v>384</v>
      </c>
      <c r="S82" t="s">
        <v>379</v>
      </c>
      <c r="T82">
        <v>-1</v>
      </c>
      <c r="U82" t="s">
        <v>379</v>
      </c>
      <c r="V82" t="s">
        <v>358</v>
      </c>
      <c r="W82" t="s">
        <v>419</v>
      </c>
      <c r="X82" t="s">
        <v>422</v>
      </c>
      <c r="Y82" t="s">
        <v>418</v>
      </c>
    </row>
    <row r="83" spans="1:25" x14ac:dyDescent="0.25">
      <c r="A83">
        <v>83</v>
      </c>
      <c r="B83" t="s">
        <v>386</v>
      </c>
      <c r="C83" t="s">
        <v>351</v>
      </c>
      <c r="D83">
        <v>91</v>
      </c>
      <c r="E83" t="s">
        <v>352</v>
      </c>
      <c r="F83">
        <v>8</v>
      </c>
      <c r="G83" t="s">
        <v>355</v>
      </c>
      <c r="H83" t="s">
        <v>402</v>
      </c>
      <c r="I83">
        <v>100208</v>
      </c>
      <c r="K83" t="s">
        <v>409</v>
      </c>
      <c r="L83" s="162">
        <v>43343</v>
      </c>
      <c r="M83">
        <v>1</v>
      </c>
      <c r="N83" s="162">
        <v>43343</v>
      </c>
      <c r="O83" t="s">
        <v>404</v>
      </c>
      <c r="P83" t="s">
        <v>410</v>
      </c>
      <c r="Q83">
        <v>6.1142830088495579</v>
      </c>
      <c r="R83" t="s">
        <v>384</v>
      </c>
      <c r="S83" t="s">
        <v>379</v>
      </c>
      <c r="T83">
        <v>-1</v>
      </c>
      <c r="U83" t="s">
        <v>379</v>
      </c>
      <c r="V83" t="s">
        <v>358</v>
      </c>
      <c r="W83" t="s">
        <v>423</v>
      </c>
      <c r="X83" t="s">
        <v>424</v>
      </c>
      <c r="Y83" t="s">
        <v>418</v>
      </c>
    </row>
    <row r="84" spans="1:25" x14ac:dyDescent="0.25">
      <c r="A84">
        <v>82</v>
      </c>
      <c r="B84" t="s">
        <v>385</v>
      </c>
      <c r="C84" t="s">
        <v>351</v>
      </c>
      <c r="D84">
        <v>91</v>
      </c>
      <c r="E84" t="s">
        <v>352</v>
      </c>
      <c r="F84">
        <v>8</v>
      </c>
      <c r="G84" t="s">
        <v>355</v>
      </c>
      <c r="H84" t="s">
        <v>402</v>
      </c>
      <c r="I84">
        <v>100208</v>
      </c>
      <c r="K84" t="s">
        <v>409</v>
      </c>
      <c r="L84" s="162">
        <v>43343</v>
      </c>
      <c r="M84">
        <v>1</v>
      </c>
      <c r="N84" s="162">
        <v>43343</v>
      </c>
      <c r="O84" t="s">
        <v>404</v>
      </c>
      <c r="P84" t="s">
        <v>410</v>
      </c>
      <c r="Q84">
        <v>3.0571415044247789</v>
      </c>
      <c r="R84" t="s">
        <v>384</v>
      </c>
      <c r="S84" t="s">
        <v>379</v>
      </c>
      <c r="T84">
        <v>-1</v>
      </c>
      <c r="U84" t="s">
        <v>379</v>
      </c>
      <c r="V84" t="s">
        <v>358</v>
      </c>
      <c r="W84" t="s">
        <v>423</v>
      </c>
      <c r="X84" t="s">
        <v>424</v>
      </c>
      <c r="Y84" t="s">
        <v>418</v>
      </c>
    </row>
    <row r="85" spans="1:25" x14ac:dyDescent="0.25">
      <c r="A85">
        <v>6</v>
      </c>
      <c r="B85" t="s">
        <v>389</v>
      </c>
      <c r="C85" t="s">
        <v>351</v>
      </c>
      <c r="D85">
        <v>91</v>
      </c>
      <c r="E85" t="s">
        <v>352</v>
      </c>
      <c r="F85">
        <v>8</v>
      </c>
      <c r="G85" t="s">
        <v>355</v>
      </c>
      <c r="H85" t="s">
        <v>402</v>
      </c>
      <c r="I85">
        <v>100208</v>
      </c>
      <c r="K85" t="s">
        <v>408</v>
      </c>
      <c r="L85" s="162">
        <v>43190</v>
      </c>
      <c r="M85">
        <v>1</v>
      </c>
      <c r="N85" s="162">
        <v>43190</v>
      </c>
      <c r="O85" t="s">
        <v>404</v>
      </c>
      <c r="P85" t="s">
        <v>398</v>
      </c>
      <c r="Q85">
        <v>1.8134225196850395</v>
      </c>
      <c r="R85" t="s">
        <v>380</v>
      </c>
      <c r="S85" t="s">
        <v>379</v>
      </c>
      <c r="T85">
        <v>-1</v>
      </c>
      <c r="U85" t="s">
        <v>379</v>
      </c>
      <c r="V85" t="s">
        <v>358</v>
      </c>
      <c r="W85" t="s">
        <v>416</v>
      </c>
      <c r="X85" t="s">
        <v>427</v>
      </c>
      <c r="Y85" t="s">
        <v>418</v>
      </c>
    </row>
    <row r="86" spans="1:25" x14ac:dyDescent="0.25">
      <c r="A86">
        <v>5</v>
      </c>
      <c r="B86" t="s">
        <v>396</v>
      </c>
      <c r="C86" t="s">
        <v>351</v>
      </c>
      <c r="D86">
        <v>91</v>
      </c>
      <c r="E86" t="s">
        <v>352</v>
      </c>
      <c r="F86">
        <v>8</v>
      </c>
      <c r="G86" t="s">
        <v>355</v>
      </c>
      <c r="H86" t="s">
        <v>402</v>
      </c>
      <c r="I86">
        <v>100208</v>
      </c>
      <c r="K86" t="s">
        <v>408</v>
      </c>
      <c r="L86" s="162">
        <v>43190</v>
      </c>
      <c r="M86">
        <v>1</v>
      </c>
      <c r="N86" s="162">
        <v>43190</v>
      </c>
      <c r="O86" t="s">
        <v>404</v>
      </c>
      <c r="P86" t="s">
        <v>398</v>
      </c>
      <c r="Q86">
        <v>1.8134225196850395</v>
      </c>
      <c r="R86" t="s">
        <v>380</v>
      </c>
      <c r="S86" t="s">
        <v>379</v>
      </c>
      <c r="T86">
        <v>-1</v>
      </c>
      <c r="U86" t="s">
        <v>379</v>
      </c>
      <c r="V86" t="s">
        <v>358</v>
      </c>
      <c r="W86" t="s">
        <v>419</v>
      </c>
      <c r="X86" t="s">
        <v>425</v>
      </c>
      <c r="Y86" t="s">
        <v>418</v>
      </c>
    </row>
    <row r="87" spans="1:25" x14ac:dyDescent="0.25">
      <c r="A87">
        <v>4</v>
      </c>
      <c r="B87" t="s">
        <v>395</v>
      </c>
      <c r="C87" t="s">
        <v>351</v>
      </c>
      <c r="D87">
        <v>91</v>
      </c>
      <c r="E87" t="s">
        <v>352</v>
      </c>
      <c r="F87">
        <v>8</v>
      </c>
      <c r="G87" t="s">
        <v>355</v>
      </c>
      <c r="H87" t="s">
        <v>402</v>
      </c>
      <c r="I87">
        <v>100208</v>
      </c>
      <c r="K87" t="s">
        <v>408</v>
      </c>
      <c r="L87" s="162">
        <v>43190</v>
      </c>
      <c r="M87">
        <v>1</v>
      </c>
      <c r="N87" s="162">
        <v>43190</v>
      </c>
      <c r="O87" t="s">
        <v>404</v>
      </c>
      <c r="P87" t="s">
        <v>398</v>
      </c>
      <c r="Q87">
        <v>1.8134225196850395</v>
      </c>
      <c r="R87" t="s">
        <v>380</v>
      </c>
      <c r="S87" t="s">
        <v>379</v>
      </c>
      <c r="T87">
        <v>-1</v>
      </c>
      <c r="U87" t="s">
        <v>379</v>
      </c>
      <c r="V87" t="s">
        <v>358</v>
      </c>
      <c r="W87" t="s">
        <v>419</v>
      </c>
      <c r="X87" t="s">
        <v>426</v>
      </c>
      <c r="Y87" t="s">
        <v>418</v>
      </c>
    </row>
    <row r="88" spans="1:25" x14ac:dyDescent="0.25">
      <c r="A88">
        <v>3</v>
      </c>
      <c r="B88" t="s">
        <v>382</v>
      </c>
      <c r="C88" t="s">
        <v>351</v>
      </c>
      <c r="D88">
        <v>91</v>
      </c>
      <c r="E88" t="s">
        <v>352</v>
      </c>
      <c r="F88">
        <v>8</v>
      </c>
      <c r="G88" t="s">
        <v>355</v>
      </c>
      <c r="H88" t="s">
        <v>402</v>
      </c>
      <c r="I88">
        <v>100208</v>
      </c>
      <c r="K88" t="s">
        <v>408</v>
      </c>
      <c r="L88" s="162">
        <v>43190</v>
      </c>
      <c r="M88">
        <v>1</v>
      </c>
      <c r="N88" s="162">
        <v>43190</v>
      </c>
      <c r="O88" t="s">
        <v>404</v>
      </c>
      <c r="P88" t="s">
        <v>398</v>
      </c>
      <c r="Q88">
        <v>1.8134225196850395</v>
      </c>
      <c r="R88" t="s">
        <v>380</v>
      </c>
      <c r="S88" t="s">
        <v>379</v>
      </c>
      <c r="T88">
        <v>-1</v>
      </c>
      <c r="U88" t="s">
        <v>379</v>
      </c>
      <c r="V88" t="s">
        <v>358</v>
      </c>
      <c r="W88" t="s">
        <v>419</v>
      </c>
      <c r="X88" t="s">
        <v>426</v>
      </c>
      <c r="Y88" t="s">
        <v>418</v>
      </c>
    </row>
    <row r="89" spans="1:25" x14ac:dyDescent="0.25">
      <c r="A89">
        <v>37</v>
      </c>
      <c r="B89" t="s">
        <v>394</v>
      </c>
      <c r="C89" t="s">
        <v>351</v>
      </c>
      <c r="D89">
        <v>91</v>
      </c>
      <c r="E89" t="s">
        <v>352</v>
      </c>
      <c r="F89">
        <v>8</v>
      </c>
      <c r="G89" t="s">
        <v>355</v>
      </c>
      <c r="H89" t="s">
        <v>402</v>
      </c>
      <c r="I89">
        <v>100208</v>
      </c>
      <c r="K89" t="s">
        <v>408</v>
      </c>
      <c r="L89" s="162">
        <v>43190</v>
      </c>
      <c r="M89">
        <v>1</v>
      </c>
      <c r="N89" s="162">
        <v>43190</v>
      </c>
      <c r="O89" t="s">
        <v>404</v>
      </c>
      <c r="P89" t="s">
        <v>398</v>
      </c>
      <c r="Q89">
        <v>3.6268450393700791</v>
      </c>
      <c r="R89" t="s">
        <v>380</v>
      </c>
      <c r="S89" t="s">
        <v>379</v>
      </c>
      <c r="T89">
        <v>-1</v>
      </c>
      <c r="U89" t="s">
        <v>379</v>
      </c>
      <c r="V89" t="s">
        <v>358</v>
      </c>
      <c r="W89" t="s">
        <v>416</v>
      </c>
      <c r="X89" t="s">
        <v>417</v>
      </c>
      <c r="Y89" t="s">
        <v>418</v>
      </c>
    </row>
    <row r="90" spans="1:25" x14ac:dyDescent="0.25">
      <c r="A90">
        <v>36</v>
      </c>
      <c r="B90" t="s">
        <v>393</v>
      </c>
      <c r="C90" t="s">
        <v>351</v>
      </c>
      <c r="D90">
        <v>91</v>
      </c>
      <c r="E90" t="s">
        <v>352</v>
      </c>
      <c r="F90">
        <v>8</v>
      </c>
      <c r="G90" t="s">
        <v>355</v>
      </c>
      <c r="H90" t="s">
        <v>402</v>
      </c>
      <c r="I90">
        <v>100208</v>
      </c>
      <c r="K90" t="s">
        <v>408</v>
      </c>
      <c r="L90" s="162">
        <v>43190</v>
      </c>
      <c r="M90">
        <v>1</v>
      </c>
      <c r="N90" s="162">
        <v>43190</v>
      </c>
      <c r="O90" t="s">
        <v>404</v>
      </c>
      <c r="P90" t="s">
        <v>398</v>
      </c>
      <c r="Q90">
        <v>3.6268450393700791</v>
      </c>
      <c r="R90" t="s">
        <v>380</v>
      </c>
      <c r="S90" t="s">
        <v>379</v>
      </c>
      <c r="T90">
        <v>-1</v>
      </c>
      <c r="U90" t="s">
        <v>379</v>
      </c>
      <c r="V90" t="s">
        <v>358</v>
      </c>
      <c r="W90" t="s">
        <v>419</v>
      </c>
      <c r="X90" t="s">
        <v>420</v>
      </c>
      <c r="Y90" t="s">
        <v>418</v>
      </c>
    </row>
    <row r="91" spans="1:25" x14ac:dyDescent="0.25">
      <c r="A91">
        <v>35</v>
      </c>
      <c r="B91" t="s">
        <v>383</v>
      </c>
      <c r="C91" t="s">
        <v>351</v>
      </c>
      <c r="D91">
        <v>91</v>
      </c>
      <c r="E91" t="s">
        <v>352</v>
      </c>
      <c r="F91">
        <v>8</v>
      </c>
      <c r="G91" t="s">
        <v>355</v>
      </c>
      <c r="H91" t="s">
        <v>402</v>
      </c>
      <c r="I91">
        <v>100208</v>
      </c>
      <c r="K91" t="s">
        <v>408</v>
      </c>
      <c r="L91" s="162">
        <v>43190</v>
      </c>
      <c r="M91">
        <v>1</v>
      </c>
      <c r="N91" s="162">
        <v>43190</v>
      </c>
      <c r="O91" t="s">
        <v>404</v>
      </c>
      <c r="P91" t="s">
        <v>398</v>
      </c>
      <c r="Q91">
        <v>2.7201337795275591</v>
      </c>
      <c r="R91" t="s">
        <v>380</v>
      </c>
      <c r="S91" t="s">
        <v>379</v>
      </c>
      <c r="T91">
        <v>-1</v>
      </c>
      <c r="U91" t="s">
        <v>379</v>
      </c>
      <c r="V91" t="s">
        <v>358</v>
      </c>
      <c r="W91" t="s">
        <v>419</v>
      </c>
      <c r="X91" t="s">
        <v>421</v>
      </c>
      <c r="Y91" t="s">
        <v>418</v>
      </c>
    </row>
    <row r="92" spans="1:25" x14ac:dyDescent="0.25">
      <c r="A92">
        <v>25</v>
      </c>
      <c r="B92" t="s">
        <v>381</v>
      </c>
      <c r="C92" t="s">
        <v>351</v>
      </c>
      <c r="D92">
        <v>91</v>
      </c>
      <c r="E92" t="s">
        <v>352</v>
      </c>
      <c r="F92">
        <v>8</v>
      </c>
      <c r="G92" t="s">
        <v>355</v>
      </c>
      <c r="H92" t="s">
        <v>402</v>
      </c>
      <c r="I92">
        <v>100208</v>
      </c>
      <c r="K92" t="s">
        <v>408</v>
      </c>
      <c r="L92" s="162">
        <v>43190</v>
      </c>
      <c r="M92">
        <v>1</v>
      </c>
      <c r="N92" s="162">
        <v>43190</v>
      </c>
      <c r="O92" t="s">
        <v>404</v>
      </c>
      <c r="P92" t="s">
        <v>398</v>
      </c>
      <c r="Q92">
        <v>1.8134225196850395</v>
      </c>
      <c r="R92" t="s">
        <v>380</v>
      </c>
      <c r="S92" t="s">
        <v>379</v>
      </c>
      <c r="T92">
        <v>-1</v>
      </c>
      <c r="U92" t="s">
        <v>379</v>
      </c>
      <c r="V92" t="s">
        <v>358</v>
      </c>
      <c r="W92" t="s">
        <v>419</v>
      </c>
      <c r="X92" t="s">
        <v>422</v>
      </c>
      <c r="Y92" t="s">
        <v>418</v>
      </c>
    </row>
    <row r="93" spans="1:25" x14ac:dyDescent="0.25">
      <c r="A93">
        <v>80</v>
      </c>
      <c r="B93" t="s">
        <v>392</v>
      </c>
      <c r="C93" t="s">
        <v>351</v>
      </c>
      <c r="D93">
        <v>91</v>
      </c>
      <c r="E93" t="s">
        <v>352</v>
      </c>
      <c r="F93">
        <v>8</v>
      </c>
      <c r="G93" t="s">
        <v>355</v>
      </c>
      <c r="H93" t="s">
        <v>402</v>
      </c>
      <c r="I93">
        <v>100208</v>
      </c>
      <c r="K93" t="s">
        <v>408</v>
      </c>
      <c r="L93" s="162">
        <v>43190</v>
      </c>
      <c r="M93">
        <v>1</v>
      </c>
      <c r="N93" s="162">
        <v>43190</v>
      </c>
      <c r="O93" t="s">
        <v>404</v>
      </c>
      <c r="P93" t="s">
        <v>398</v>
      </c>
      <c r="Q93">
        <v>1.8134225196850395</v>
      </c>
      <c r="R93" t="s">
        <v>384</v>
      </c>
      <c r="S93" t="s">
        <v>379</v>
      </c>
      <c r="T93">
        <v>-1</v>
      </c>
      <c r="U93" t="s">
        <v>379</v>
      </c>
      <c r="V93" t="s">
        <v>358</v>
      </c>
      <c r="W93" t="s">
        <v>423</v>
      </c>
      <c r="X93" t="s">
        <v>424</v>
      </c>
      <c r="Y93" t="s">
        <v>418</v>
      </c>
    </row>
    <row r="94" spans="1:25" x14ac:dyDescent="0.25">
      <c r="A94">
        <v>79</v>
      </c>
      <c r="B94" t="s">
        <v>391</v>
      </c>
      <c r="C94" t="s">
        <v>351</v>
      </c>
      <c r="D94">
        <v>91</v>
      </c>
      <c r="E94" t="s">
        <v>352</v>
      </c>
      <c r="F94">
        <v>8</v>
      </c>
      <c r="G94" t="s">
        <v>355</v>
      </c>
      <c r="H94" t="s">
        <v>402</v>
      </c>
      <c r="I94">
        <v>100208</v>
      </c>
      <c r="K94" t="s">
        <v>408</v>
      </c>
      <c r="L94" s="162">
        <v>43190</v>
      </c>
      <c r="M94">
        <v>1</v>
      </c>
      <c r="N94" s="162">
        <v>43190</v>
      </c>
      <c r="O94" t="s">
        <v>404</v>
      </c>
      <c r="P94" t="s">
        <v>398</v>
      </c>
      <c r="Q94">
        <v>5.4402675590551182</v>
      </c>
      <c r="R94" t="s">
        <v>384</v>
      </c>
      <c r="S94" t="s">
        <v>379</v>
      </c>
      <c r="T94">
        <v>-1</v>
      </c>
      <c r="U94" t="s">
        <v>379</v>
      </c>
      <c r="V94" t="s">
        <v>358</v>
      </c>
      <c r="W94" t="s">
        <v>423</v>
      </c>
      <c r="X94" t="s">
        <v>424</v>
      </c>
      <c r="Y94" t="s">
        <v>418</v>
      </c>
    </row>
    <row r="95" spans="1:25" x14ac:dyDescent="0.25">
      <c r="A95">
        <v>77</v>
      </c>
      <c r="B95" t="s">
        <v>390</v>
      </c>
      <c r="C95" t="s">
        <v>351</v>
      </c>
      <c r="D95">
        <v>91</v>
      </c>
      <c r="E95" t="s">
        <v>352</v>
      </c>
      <c r="F95">
        <v>8</v>
      </c>
      <c r="G95" t="s">
        <v>355</v>
      </c>
      <c r="H95" t="s">
        <v>402</v>
      </c>
      <c r="I95">
        <v>100208</v>
      </c>
      <c r="K95" t="s">
        <v>408</v>
      </c>
      <c r="L95" s="162">
        <v>43190</v>
      </c>
      <c r="M95">
        <v>1</v>
      </c>
      <c r="N95" s="162">
        <v>43190</v>
      </c>
      <c r="O95" t="s">
        <v>404</v>
      </c>
      <c r="P95" t="s">
        <v>398</v>
      </c>
      <c r="Q95">
        <v>3.6268450393700791</v>
      </c>
      <c r="R95" t="s">
        <v>384</v>
      </c>
      <c r="S95" t="s">
        <v>379</v>
      </c>
      <c r="T95">
        <v>-1</v>
      </c>
      <c r="U95" t="s">
        <v>379</v>
      </c>
      <c r="V95" t="s">
        <v>358</v>
      </c>
      <c r="W95" t="s">
        <v>419</v>
      </c>
      <c r="X95" t="s">
        <v>425</v>
      </c>
      <c r="Y95" t="s">
        <v>418</v>
      </c>
    </row>
    <row r="96" spans="1:25" x14ac:dyDescent="0.25">
      <c r="A96">
        <v>91</v>
      </c>
      <c r="B96" t="s">
        <v>388</v>
      </c>
      <c r="C96" t="s">
        <v>351</v>
      </c>
      <c r="D96">
        <v>91</v>
      </c>
      <c r="E96" t="s">
        <v>352</v>
      </c>
      <c r="F96">
        <v>8</v>
      </c>
      <c r="G96" t="s">
        <v>355</v>
      </c>
      <c r="H96" t="s">
        <v>402</v>
      </c>
      <c r="I96">
        <v>100208</v>
      </c>
      <c r="K96" t="s">
        <v>408</v>
      </c>
      <c r="L96" s="162">
        <v>43190</v>
      </c>
      <c r="M96">
        <v>1</v>
      </c>
      <c r="N96" s="162">
        <v>43190</v>
      </c>
      <c r="O96" t="s">
        <v>404</v>
      </c>
      <c r="P96" t="s">
        <v>398</v>
      </c>
      <c r="Q96">
        <v>0.90671125984251977</v>
      </c>
      <c r="R96" t="s">
        <v>384</v>
      </c>
      <c r="S96" t="s">
        <v>379</v>
      </c>
      <c r="T96">
        <v>-1</v>
      </c>
      <c r="U96" t="s">
        <v>379</v>
      </c>
      <c r="V96" t="s">
        <v>358</v>
      </c>
      <c r="W96" t="s">
        <v>419</v>
      </c>
      <c r="X96" t="s">
        <v>426</v>
      </c>
      <c r="Y96" t="s">
        <v>418</v>
      </c>
    </row>
    <row r="97" spans="1:25" x14ac:dyDescent="0.25">
      <c r="A97">
        <v>88</v>
      </c>
      <c r="B97" t="s">
        <v>387</v>
      </c>
      <c r="C97" t="s">
        <v>351</v>
      </c>
      <c r="D97">
        <v>91</v>
      </c>
      <c r="E97" t="s">
        <v>352</v>
      </c>
      <c r="F97">
        <v>8</v>
      </c>
      <c r="G97" t="s">
        <v>355</v>
      </c>
      <c r="H97" t="s">
        <v>402</v>
      </c>
      <c r="I97">
        <v>100208</v>
      </c>
      <c r="K97" t="s">
        <v>408</v>
      </c>
      <c r="L97" s="162">
        <v>43190</v>
      </c>
      <c r="M97">
        <v>1</v>
      </c>
      <c r="N97" s="162">
        <v>43190</v>
      </c>
      <c r="O97" t="s">
        <v>404</v>
      </c>
      <c r="P97" t="s">
        <v>398</v>
      </c>
      <c r="Q97">
        <v>3.6268450393700791</v>
      </c>
      <c r="R97" t="s">
        <v>384</v>
      </c>
      <c r="S97" t="s">
        <v>379</v>
      </c>
      <c r="T97">
        <v>-1</v>
      </c>
      <c r="U97" t="s">
        <v>379</v>
      </c>
      <c r="V97" t="s">
        <v>358</v>
      </c>
      <c r="W97" t="s">
        <v>419</v>
      </c>
      <c r="X97" t="s">
        <v>422</v>
      </c>
      <c r="Y97" t="s">
        <v>418</v>
      </c>
    </row>
    <row r="98" spans="1:25" x14ac:dyDescent="0.25">
      <c r="A98">
        <v>83</v>
      </c>
      <c r="B98" t="s">
        <v>386</v>
      </c>
      <c r="C98" t="s">
        <v>351</v>
      </c>
      <c r="D98">
        <v>91</v>
      </c>
      <c r="E98" t="s">
        <v>352</v>
      </c>
      <c r="F98">
        <v>8</v>
      </c>
      <c r="G98" t="s">
        <v>355</v>
      </c>
      <c r="H98" t="s">
        <v>402</v>
      </c>
      <c r="I98">
        <v>100208</v>
      </c>
      <c r="K98" t="s">
        <v>408</v>
      </c>
      <c r="L98" s="162">
        <v>43190</v>
      </c>
      <c r="M98">
        <v>1</v>
      </c>
      <c r="N98" s="162">
        <v>43190</v>
      </c>
      <c r="O98" t="s">
        <v>404</v>
      </c>
      <c r="P98" t="s">
        <v>398</v>
      </c>
      <c r="Q98">
        <v>5.4402675590551182</v>
      </c>
      <c r="R98" t="s">
        <v>384</v>
      </c>
      <c r="S98" t="s">
        <v>379</v>
      </c>
      <c r="T98">
        <v>-1</v>
      </c>
      <c r="U98" t="s">
        <v>379</v>
      </c>
      <c r="V98" t="s">
        <v>358</v>
      </c>
      <c r="W98" t="s">
        <v>423</v>
      </c>
      <c r="X98" t="s">
        <v>424</v>
      </c>
      <c r="Y98" t="s">
        <v>418</v>
      </c>
    </row>
    <row r="99" spans="1:25" x14ac:dyDescent="0.25">
      <c r="A99">
        <v>82</v>
      </c>
      <c r="B99" t="s">
        <v>385</v>
      </c>
      <c r="C99" t="s">
        <v>351</v>
      </c>
      <c r="D99">
        <v>91</v>
      </c>
      <c r="E99" t="s">
        <v>352</v>
      </c>
      <c r="F99">
        <v>8</v>
      </c>
      <c r="G99" t="s">
        <v>355</v>
      </c>
      <c r="H99" t="s">
        <v>402</v>
      </c>
      <c r="I99">
        <v>100208</v>
      </c>
      <c r="K99" t="s">
        <v>408</v>
      </c>
      <c r="L99" s="162">
        <v>43190</v>
      </c>
      <c r="M99">
        <v>1</v>
      </c>
      <c r="N99" s="162">
        <v>43190</v>
      </c>
      <c r="O99" t="s">
        <v>404</v>
      </c>
      <c r="P99" t="s">
        <v>398</v>
      </c>
      <c r="Q99">
        <v>2.7201337795275591</v>
      </c>
      <c r="R99" t="s">
        <v>384</v>
      </c>
      <c r="S99" t="s">
        <v>379</v>
      </c>
      <c r="T99">
        <v>-1</v>
      </c>
      <c r="U99" t="s">
        <v>379</v>
      </c>
      <c r="V99" t="s">
        <v>358</v>
      </c>
      <c r="W99" t="s">
        <v>423</v>
      </c>
      <c r="X99" t="s">
        <v>424</v>
      </c>
      <c r="Y99" t="s">
        <v>418</v>
      </c>
    </row>
    <row r="100" spans="1:25" x14ac:dyDescent="0.25">
      <c r="A100">
        <v>25</v>
      </c>
      <c r="B100" t="s">
        <v>381</v>
      </c>
      <c r="C100" t="s">
        <v>351</v>
      </c>
      <c r="D100">
        <v>91</v>
      </c>
      <c r="E100" t="s">
        <v>352</v>
      </c>
      <c r="F100">
        <v>8</v>
      </c>
      <c r="G100" t="s">
        <v>355</v>
      </c>
      <c r="H100" t="s">
        <v>402</v>
      </c>
      <c r="I100">
        <v>100208</v>
      </c>
      <c r="K100" t="s">
        <v>406</v>
      </c>
      <c r="L100" s="162">
        <v>43312</v>
      </c>
      <c r="M100">
        <v>1</v>
      </c>
      <c r="N100" s="162">
        <v>44773</v>
      </c>
      <c r="O100" t="s">
        <v>404</v>
      </c>
      <c r="P100" t="s">
        <v>407</v>
      </c>
      <c r="Q100">
        <v>1.9684158974358976</v>
      </c>
      <c r="R100" t="s">
        <v>380</v>
      </c>
      <c r="S100" t="s">
        <v>379</v>
      </c>
      <c r="T100">
        <v>-1</v>
      </c>
      <c r="U100" t="s">
        <v>379</v>
      </c>
      <c r="V100" t="s">
        <v>358</v>
      </c>
      <c r="W100" t="s">
        <v>419</v>
      </c>
      <c r="X100" t="s">
        <v>422</v>
      </c>
      <c r="Y100" t="s">
        <v>418</v>
      </c>
    </row>
    <row r="101" spans="1:25" x14ac:dyDescent="0.25">
      <c r="A101">
        <v>6</v>
      </c>
      <c r="B101" t="s">
        <v>389</v>
      </c>
      <c r="C101" t="s">
        <v>351</v>
      </c>
      <c r="D101">
        <v>91</v>
      </c>
      <c r="E101" t="s">
        <v>352</v>
      </c>
      <c r="F101">
        <v>8</v>
      </c>
      <c r="G101" t="s">
        <v>355</v>
      </c>
      <c r="H101" t="s">
        <v>402</v>
      </c>
      <c r="I101">
        <v>100208</v>
      </c>
      <c r="K101" t="s">
        <v>406</v>
      </c>
      <c r="L101" s="162">
        <v>43312</v>
      </c>
      <c r="M101">
        <v>1</v>
      </c>
      <c r="N101" s="162">
        <v>44773</v>
      </c>
      <c r="O101" t="s">
        <v>404</v>
      </c>
      <c r="P101" t="s">
        <v>407</v>
      </c>
      <c r="Q101">
        <v>1.9684158974358976</v>
      </c>
      <c r="R101" t="s">
        <v>380</v>
      </c>
      <c r="S101" t="s">
        <v>379</v>
      </c>
      <c r="T101">
        <v>-1</v>
      </c>
      <c r="U101" t="s">
        <v>379</v>
      </c>
      <c r="V101" t="s">
        <v>358</v>
      </c>
      <c r="W101" t="s">
        <v>416</v>
      </c>
      <c r="X101" t="s">
        <v>427</v>
      </c>
      <c r="Y101" t="s">
        <v>418</v>
      </c>
    </row>
    <row r="102" spans="1:25" x14ac:dyDescent="0.25">
      <c r="A102">
        <v>4</v>
      </c>
      <c r="B102" t="s">
        <v>395</v>
      </c>
      <c r="C102" t="s">
        <v>351</v>
      </c>
      <c r="D102">
        <v>91</v>
      </c>
      <c r="E102" t="s">
        <v>352</v>
      </c>
      <c r="F102">
        <v>8</v>
      </c>
      <c r="G102" t="s">
        <v>355</v>
      </c>
      <c r="H102" t="s">
        <v>402</v>
      </c>
      <c r="I102">
        <v>100208</v>
      </c>
      <c r="K102" t="s">
        <v>406</v>
      </c>
      <c r="L102" s="162">
        <v>43312</v>
      </c>
      <c r="M102">
        <v>1</v>
      </c>
      <c r="N102" s="162">
        <v>44773</v>
      </c>
      <c r="O102" t="s">
        <v>404</v>
      </c>
      <c r="P102" t="s">
        <v>407</v>
      </c>
      <c r="Q102">
        <v>1.9684158974358976</v>
      </c>
      <c r="R102" t="s">
        <v>380</v>
      </c>
      <c r="S102" t="s">
        <v>379</v>
      </c>
      <c r="T102">
        <v>-1</v>
      </c>
      <c r="U102" t="s">
        <v>379</v>
      </c>
      <c r="V102" t="s">
        <v>358</v>
      </c>
      <c r="W102" t="s">
        <v>419</v>
      </c>
      <c r="X102" t="s">
        <v>426</v>
      </c>
      <c r="Y102" t="s">
        <v>418</v>
      </c>
    </row>
    <row r="103" spans="1:25" x14ac:dyDescent="0.25">
      <c r="A103">
        <v>3</v>
      </c>
      <c r="B103" t="s">
        <v>382</v>
      </c>
      <c r="C103" t="s">
        <v>351</v>
      </c>
      <c r="D103">
        <v>91</v>
      </c>
      <c r="E103" t="s">
        <v>352</v>
      </c>
      <c r="F103">
        <v>8</v>
      </c>
      <c r="G103" t="s">
        <v>355</v>
      </c>
      <c r="H103" t="s">
        <v>402</v>
      </c>
      <c r="I103">
        <v>100208</v>
      </c>
      <c r="K103" t="s">
        <v>406</v>
      </c>
      <c r="L103" s="162">
        <v>43312</v>
      </c>
      <c r="M103">
        <v>1</v>
      </c>
      <c r="N103" s="162">
        <v>44773</v>
      </c>
      <c r="O103" t="s">
        <v>404</v>
      </c>
      <c r="P103" t="s">
        <v>407</v>
      </c>
      <c r="Q103">
        <v>3.9368317948717952</v>
      </c>
      <c r="R103" t="s">
        <v>380</v>
      </c>
      <c r="S103" t="s">
        <v>379</v>
      </c>
      <c r="T103">
        <v>-1</v>
      </c>
      <c r="U103" t="s">
        <v>379</v>
      </c>
      <c r="V103" t="s">
        <v>358</v>
      </c>
      <c r="W103" t="s">
        <v>419</v>
      </c>
      <c r="X103" t="s">
        <v>426</v>
      </c>
      <c r="Y103" t="s">
        <v>418</v>
      </c>
    </row>
    <row r="104" spans="1:25" x14ac:dyDescent="0.25">
      <c r="A104">
        <v>37</v>
      </c>
      <c r="B104" t="s">
        <v>394</v>
      </c>
      <c r="C104" t="s">
        <v>351</v>
      </c>
      <c r="D104">
        <v>91</v>
      </c>
      <c r="E104" t="s">
        <v>352</v>
      </c>
      <c r="F104">
        <v>8</v>
      </c>
      <c r="G104" t="s">
        <v>355</v>
      </c>
      <c r="H104" t="s">
        <v>402</v>
      </c>
      <c r="I104">
        <v>100208</v>
      </c>
      <c r="K104" t="s">
        <v>406</v>
      </c>
      <c r="L104" s="162">
        <v>43312</v>
      </c>
      <c r="M104">
        <v>1</v>
      </c>
      <c r="N104" s="162">
        <v>44773</v>
      </c>
      <c r="O104" t="s">
        <v>404</v>
      </c>
      <c r="P104" t="s">
        <v>407</v>
      </c>
      <c r="Q104">
        <v>3.9368317948717952</v>
      </c>
      <c r="R104" t="s">
        <v>380</v>
      </c>
      <c r="S104" t="s">
        <v>379</v>
      </c>
      <c r="T104">
        <v>-1</v>
      </c>
      <c r="U104" t="s">
        <v>379</v>
      </c>
      <c r="V104" t="s">
        <v>358</v>
      </c>
      <c r="W104" t="s">
        <v>416</v>
      </c>
      <c r="X104" t="s">
        <v>417</v>
      </c>
      <c r="Y104" t="s">
        <v>418</v>
      </c>
    </row>
    <row r="105" spans="1:25" x14ac:dyDescent="0.25">
      <c r="A105">
        <v>36</v>
      </c>
      <c r="B105" t="s">
        <v>393</v>
      </c>
      <c r="C105" t="s">
        <v>351</v>
      </c>
      <c r="D105">
        <v>91</v>
      </c>
      <c r="E105" t="s">
        <v>352</v>
      </c>
      <c r="F105">
        <v>8</v>
      </c>
      <c r="G105" t="s">
        <v>355</v>
      </c>
      <c r="H105" t="s">
        <v>402</v>
      </c>
      <c r="I105">
        <v>100208</v>
      </c>
      <c r="K105" t="s">
        <v>406</v>
      </c>
      <c r="L105" s="162">
        <v>43312</v>
      </c>
      <c r="M105">
        <v>1</v>
      </c>
      <c r="N105" s="162">
        <v>44773</v>
      </c>
      <c r="O105" t="s">
        <v>404</v>
      </c>
      <c r="P105" t="s">
        <v>407</v>
      </c>
      <c r="Q105">
        <v>1.9684158974358976</v>
      </c>
      <c r="R105" t="s">
        <v>380</v>
      </c>
      <c r="S105" t="s">
        <v>379</v>
      </c>
      <c r="T105">
        <v>-1</v>
      </c>
      <c r="U105" t="s">
        <v>379</v>
      </c>
      <c r="V105" t="s">
        <v>358</v>
      </c>
      <c r="W105" t="s">
        <v>419</v>
      </c>
      <c r="X105" t="s">
        <v>420</v>
      </c>
      <c r="Y105" t="s">
        <v>418</v>
      </c>
    </row>
    <row r="106" spans="1:25" x14ac:dyDescent="0.25">
      <c r="A106">
        <v>35</v>
      </c>
      <c r="B106" t="s">
        <v>383</v>
      </c>
      <c r="C106" t="s">
        <v>351</v>
      </c>
      <c r="D106">
        <v>91</v>
      </c>
      <c r="E106" t="s">
        <v>352</v>
      </c>
      <c r="F106">
        <v>8</v>
      </c>
      <c r="G106" t="s">
        <v>355</v>
      </c>
      <c r="H106" t="s">
        <v>402</v>
      </c>
      <c r="I106">
        <v>100208</v>
      </c>
      <c r="K106" t="s">
        <v>406</v>
      </c>
      <c r="L106" s="162">
        <v>43312</v>
      </c>
      <c r="M106">
        <v>1</v>
      </c>
      <c r="N106" s="162">
        <v>44773</v>
      </c>
      <c r="O106" t="s">
        <v>404</v>
      </c>
      <c r="P106" t="s">
        <v>407</v>
      </c>
      <c r="Q106">
        <v>2.9526238461538461</v>
      </c>
      <c r="R106" t="s">
        <v>380</v>
      </c>
      <c r="S106" t="s">
        <v>379</v>
      </c>
      <c r="T106">
        <v>-1</v>
      </c>
      <c r="U106" t="s">
        <v>379</v>
      </c>
      <c r="V106" t="s">
        <v>358</v>
      </c>
      <c r="W106" t="s">
        <v>419</v>
      </c>
      <c r="X106" t="s">
        <v>421</v>
      </c>
      <c r="Y106" t="s">
        <v>418</v>
      </c>
    </row>
    <row r="107" spans="1:25" x14ac:dyDescent="0.25">
      <c r="A107">
        <v>82</v>
      </c>
      <c r="B107" t="s">
        <v>385</v>
      </c>
      <c r="C107" t="s">
        <v>351</v>
      </c>
      <c r="D107">
        <v>91</v>
      </c>
      <c r="E107" t="s">
        <v>352</v>
      </c>
      <c r="F107">
        <v>8</v>
      </c>
      <c r="G107" t="s">
        <v>355</v>
      </c>
      <c r="H107" t="s">
        <v>402</v>
      </c>
      <c r="I107">
        <v>100208</v>
      </c>
      <c r="K107" t="s">
        <v>406</v>
      </c>
      <c r="L107" s="162">
        <v>43312</v>
      </c>
      <c r="M107">
        <v>1</v>
      </c>
      <c r="N107" s="162">
        <v>44773</v>
      </c>
      <c r="O107" t="s">
        <v>404</v>
      </c>
      <c r="P107" t="s">
        <v>407</v>
      </c>
      <c r="Q107">
        <v>2.9526238461538461</v>
      </c>
      <c r="R107" t="s">
        <v>384</v>
      </c>
      <c r="S107" t="s">
        <v>379</v>
      </c>
      <c r="T107">
        <v>-1</v>
      </c>
      <c r="U107" t="s">
        <v>379</v>
      </c>
      <c r="V107" t="s">
        <v>358</v>
      </c>
      <c r="W107" t="s">
        <v>423</v>
      </c>
      <c r="X107" t="s">
        <v>424</v>
      </c>
      <c r="Y107" t="s">
        <v>418</v>
      </c>
    </row>
    <row r="108" spans="1:25" x14ac:dyDescent="0.25">
      <c r="A108">
        <v>80</v>
      </c>
      <c r="B108" t="s">
        <v>392</v>
      </c>
      <c r="C108" t="s">
        <v>351</v>
      </c>
      <c r="D108">
        <v>91</v>
      </c>
      <c r="E108" t="s">
        <v>352</v>
      </c>
      <c r="F108">
        <v>8</v>
      </c>
      <c r="G108" t="s">
        <v>355</v>
      </c>
      <c r="H108" t="s">
        <v>402</v>
      </c>
      <c r="I108">
        <v>100208</v>
      </c>
      <c r="K108" t="s">
        <v>406</v>
      </c>
      <c r="L108" s="162">
        <v>43312</v>
      </c>
      <c r="M108">
        <v>1</v>
      </c>
      <c r="N108" s="162">
        <v>44773</v>
      </c>
      <c r="O108" t="s">
        <v>404</v>
      </c>
      <c r="P108" t="s">
        <v>407</v>
      </c>
      <c r="Q108">
        <v>1.9684158974358976</v>
      </c>
      <c r="R108" t="s">
        <v>384</v>
      </c>
      <c r="S108" t="s">
        <v>379</v>
      </c>
      <c r="T108">
        <v>-1</v>
      </c>
      <c r="U108" t="s">
        <v>379</v>
      </c>
      <c r="V108" t="s">
        <v>358</v>
      </c>
      <c r="W108" t="s">
        <v>423</v>
      </c>
      <c r="X108" t="s">
        <v>424</v>
      </c>
      <c r="Y108" t="s">
        <v>418</v>
      </c>
    </row>
    <row r="109" spans="1:25" x14ac:dyDescent="0.25">
      <c r="A109">
        <v>79</v>
      </c>
      <c r="B109" t="s">
        <v>391</v>
      </c>
      <c r="C109" t="s">
        <v>351</v>
      </c>
      <c r="D109">
        <v>91</v>
      </c>
      <c r="E109" t="s">
        <v>352</v>
      </c>
      <c r="F109">
        <v>8</v>
      </c>
      <c r="G109" t="s">
        <v>355</v>
      </c>
      <c r="H109" t="s">
        <v>402</v>
      </c>
      <c r="I109">
        <v>100208</v>
      </c>
      <c r="K109" t="s">
        <v>406</v>
      </c>
      <c r="L109" s="162">
        <v>43312</v>
      </c>
      <c r="M109">
        <v>1</v>
      </c>
      <c r="N109" s="162">
        <v>44773</v>
      </c>
      <c r="O109" t="s">
        <v>404</v>
      </c>
      <c r="P109" t="s">
        <v>407</v>
      </c>
      <c r="Q109">
        <v>5.9052476923076922</v>
      </c>
      <c r="R109" t="s">
        <v>384</v>
      </c>
      <c r="S109" t="s">
        <v>379</v>
      </c>
      <c r="T109">
        <v>-1</v>
      </c>
      <c r="U109" t="s">
        <v>379</v>
      </c>
      <c r="V109" t="s">
        <v>358</v>
      </c>
      <c r="W109" t="s">
        <v>423</v>
      </c>
      <c r="X109" t="s">
        <v>424</v>
      </c>
      <c r="Y109" t="s">
        <v>418</v>
      </c>
    </row>
    <row r="110" spans="1:25" x14ac:dyDescent="0.25">
      <c r="A110">
        <v>77</v>
      </c>
      <c r="B110" t="s">
        <v>390</v>
      </c>
      <c r="C110" t="s">
        <v>351</v>
      </c>
      <c r="D110">
        <v>91</v>
      </c>
      <c r="E110" t="s">
        <v>352</v>
      </c>
      <c r="F110">
        <v>8</v>
      </c>
      <c r="G110" t="s">
        <v>355</v>
      </c>
      <c r="H110" t="s">
        <v>402</v>
      </c>
      <c r="I110">
        <v>100208</v>
      </c>
      <c r="K110" t="s">
        <v>406</v>
      </c>
      <c r="L110" s="162">
        <v>43312</v>
      </c>
      <c r="M110">
        <v>1</v>
      </c>
      <c r="N110" s="162">
        <v>44773</v>
      </c>
      <c r="O110" t="s">
        <v>404</v>
      </c>
      <c r="P110" t="s">
        <v>407</v>
      </c>
      <c r="Q110">
        <v>3.9368317948717952</v>
      </c>
      <c r="R110" t="s">
        <v>384</v>
      </c>
      <c r="S110" t="s">
        <v>379</v>
      </c>
      <c r="T110">
        <v>-1</v>
      </c>
      <c r="U110" t="s">
        <v>379</v>
      </c>
      <c r="V110" t="s">
        <v>358</v>
      </c>
      <c r="W110" t="s">
        <v>419</v>
      </c>
      <c r="X110" t="s">
        <v>425</v>
      </c>
      <c r="Y110" t="s">
        <v>418</v>
      </c>
    </row>
    <row r="111" spans="1:25" x14ac:dyDescent="0.25">
      <c r="A111">
        <v>4</v>
      </c>
      <c r="B111" t="s">
        <v>395</v>
      </c>
      <c r="C111" t="s">
        <v>351</v>
      </c>
      <c r="D111">
        <v>91</v>
      </c>
      <c r="E111" t="s">
        <v>352</v>
      </c>
      <c r="F111">
        <v>8</v>
      </c>
      <c r="G111" t="s">
        <v>355</v>
      </c>
      <c r="H111" t="s">
        <v>402</v>
      </c>
      <c r="I111">
        <v>100208</v>
      </c>
      <c r="K111" t="s">
        <v>405</v>
      </c>
      <c r="L111" s="162">
        <v>43373</v>
      </c>
      <c r="M111">
        <v>1</v>
      </c>
      <c r="N111" s="162">
        <v>43373</v>
      </c>
      <c r="O111" t="s">
        <v>404</v>
      </c>
      <c r="P111" t="s">
        <v>397</v>
      </c>
      <c r="Q111">
        <v>0</v>
      </c>
      <c r="R111" t="s">
        <v>380</v>
      </c>
      <c r="S111" t="s">
        <v>379</v>
      </c>
      <c r="T111">
        <v>-1</v>
      </c>
      <c r="U111" t="s">
        <v>379</v>
      </c>
      <c r="V111" t="s">
        <v>358</v>
      </c>
      <c r="W111" t="s">
        <v>419</v>
      </c>
      <c r="X111" t="s">
        <v>426</v>
      </c>
      <c r="Y111" t="s">
        <v>418</v>
      </c>
    </row>
    <row r="112" spans="1:25" x14ac:dyDescent="0.25">
      <c r="A112">
        <v>3</v>
      </c>
      <c r="B112" t="s">
        <v>382</v>
      </c>
      <c r="C112" t="s">
        <v>351</v>
      </c>
      <c r="D112">
        <v>91</v>
      </c>
      <c r="E112" t="s">
        <v>352</v>
      </c>
      <c r="F112">
        <v>8</v>
      </c>
      <c r="G112" t="s">
        <v>355</v>
      </c>
      <c r="H112" t="s">
        <v>402</v>
      </c>
      <c r="I112">
        <v>100208</v>
      </c>
      <c r="K112" t="s">
        <v>405</v>
      </c>
      <c r="L112" s="162">
        <v>43373</v>
      </c>
      <c r="M112">
        <v>1</v>
      </c>
      <c r="N112" s="162">
        <v>43373</v>
      </c>
      <c r="O112" t="s">
        <v>404</v>
      </c>
      <c r="P112" t="s">
        <v>397</v>
      </c>
      <c r="Q112">
        <v>2.074816756756757</v>
      </c>
      <c r="R112" t="s">
        <v>380</v>
      </c>
      <c r="S112" t="s">
        <v>379</v>
      </c>
      <c r="T112">
        <v>-1</v>
      </c>
      <c r="U112" t="s">
        <v>379</v>
      </c>
      <c r="V112" t="s">
        <v>358</v>
      </c>
      <c r="W112" t="s">
        <v>419</v>
      </c>
      <c r="X112" t="s">
        <v>426</v>
      </c>
      <c r="Y112" t="s">
        <v>418</v>
      </c>
    </row>
    <row r="113" spans="1:25" x14ac:dyDescent="0.25">
      <c r="A113">
        <v>91</v>
      </c>
      <c r="B113" t="s">
        <v>388</v>
      </c>
      <c r="C113" t="s">
        <v>351</v>
      </c>
      <c r="D113">
        <v>91</v>
      </c>
      <c r="E113" t="s">
        <v>352</v>
      </c>
      <c r="F113">
        <v>8</v>
      </c>
      <c r="G113" t="s">
        <v>355</v>
      </c>
      <c r="H113" t="s">
        <v>402</v>
      </c>
      <c r="I113">
        <v>100208</v>
      </c>
      <c r="K113" t="s">
        <v>406</v>
      </c>
      <c r="L113" s="162">
        <v>43312</v>
      </c>
      <c r="M113">
        <v>1</v>
      </c>
      <c r="N113" s="162">
        <v>44773</v>
      </c>
      <c r="O113" t="s">
        <v>404</v>
      </c>
      <c r="P113" t="s">
        <v>407</v>
      </c>
      <c r="Q113">
        <v>0.98420794871794881</v>
      </c>
      <c r="R113" t="s">
        <v>384</v>
      </c>
      <c r="S113" t="s">
        <v>379</v>
      </c>
      <c r="T113">
        <v>-1</v>
      </c>
      <c r="U113" t="s">
        <v>379</v>
      </c>
      <c r="V113" t="s">
        <v>358</v>
      </c>
      <c r="W113" t="s">
        <v>419</v>
      </c>
      <c r="X113" t="s">
        <v>426</v>
      </c>
      <c r="Y113" t="s">
        <v>418</v>
      </c>
    </row>
    <row r="114" spans="1:25" x14ac:dyDescent="0.25">
      <c r="A114">
        <v>88</v>
      </c>
      <c r="B114" t="s">
        <v>387</v>
      </c>
      <c r="C114" t="s">
        <v>351</v>
      </c>
      <c r="D114">
        <v>91</v>
      </c>
      <c r="E114" t="s">
        <v>352</v>
      </c>
      <c r="F114">
        <v>8</v>
      </c>
      <c r="G114" t="s">
        <v>355</v>
      </c>
      <c r="H114" t="s">
        <v>402</v>
      </c>
      <c r="I114">
        <v>100208</v>
      </c>
      <c r="K114" t="s">
        <v>406</v>
      </c>
      <c r="L114" s="162">
        <v>43312</v>
      </c>
      <c r="M114">
        <v>1</v>
      </c>
      <c r="N114" s="162">
        <v>44773</v>
      </c>
      <c r="O114" t="s">
        <v>404</v>
      </c>
      <c r="P114" t="s">
        <v>407</v>
      </c>
      <c r="Q114">
        <v>3.9368317948717952</v>
      </c>
      <c r="R114" t="s">
        <v>384</v>
      </c>
      <c r="S114" t="s">
        <v>379</v>
      </c>
      <c r="T114">
        <v>-1</v>
      </c>
      <c r="U114" t="s">
        <v>379</v>
      </c>
      <c r="V114" t="s">
        <v>358</v>
      </c>
      <c r="W114" t="s">
        <v>419</v>
      </c>
      <c r="X114" t="s">
        <v>422</v>
      </c>
      <c r="Y114" t="s">
        <v>418</v>
      </c>
    </row>
    <row r="115" spans="1:25" x14ac:dyDescent="0.25">
      <c r="A115">
        <v>83</v>
      </c>
      <c r="B115" t="s">
        <v>386</v>
      </c>
      <c r="C115" t="s">
        <v>351</v>
      </c>
      <c r="D115">
        <v>91</v>
      </c>
      <c r="E115" t="s">
        <v>352</v>
      </c>
      <c r="F115">
        <v>8</v>
      </c>
      <c r="G115" t="s">
        <v>355</v>
      </c>
      <c r="H115" t="s">
        <v>402</v>
      </c>
      <c r="I115">
        <v>100208</v>
      </c>
      <c r="K115" t="s">
        <v>406</v>
      </c>
      <c r="L115" s="162">
        <v>43312</v>
      </c>
      <c r="M115">
        <v>1</v>
      </c>
      <c r="N115" s="162">
        <v>44773</v>
      </c>
      <c r="O115" t="s">
        <v>404</v>
      </c>
      <c r="P115" t="s">
        <v>407</v>
      </c>
      <c r="Q115">
        <v>5.9052476923076922</v>
      </c>
      <c r="R115" t="s">
        <v>384</v>
      </c>
      <c r="S115" t="s">
        <v>379</v>
      </c>
      <c r="T115">
        <v>-1</v>
      </c>
      <c r="U115" t="s">
        <v>379</v>
      </c>
      <c r="V115" t="s">
        <v>358</v>
      </c>
      <c r="W115" t="s">
        <v>423</v>
      </c>
      <c r="X115" t="s">
        <v>424</v>
      </c>
      <c r="Y115" t="s">
        <v>418</v>
      </c>
    </row>
    <row r="116" spans="1:25" x14ac:dyDescent="0.25">
      <c r="A116">
        <v>35</v>
      </c>
      <c r="B116" t="s">
        <v>383</v>
      </c>
      <c r="C116" t="s">
        <v>351</v>
      </c>
      <c r="D116">
        <v>91</v>
      </c>
      <c r="E116" t="s">
        <v>352</v>
      </c>
      <c r="F116">
        <v>8</v>
      </c>
      <c r="G116" t="s">
        <v>355</v>
      </c>
      <c r="H116" t="s">
        <v>402</v>
      </c>
      <c r="I116">
        <v>100208</v>
      </c>
      <c r="K116" t="s">
        <v>405</v>
      </c>
      <c r="L116" s="162">
        <v>43373</v>
      </c>
      <c r="M116">
        <v>1</v>
      </c>
      <c r="N116" s="162">
        <v>43373</v>
      </c>
      <c r="O116" t="s">
        <v>404</v>
      </c>
      <c r="P116" t="s">
        <v>397</v>
      </c>
      <c r="Q116">
        <v>1.0374083783783785</v>
      </c>
      <c r="R116" t="s">
        <v>380</v>
      </c>
      <c r="S116" t="s">
        <v>379</v>
      </c>
      <c r="T116">
        <v>-1</v>
      </c>
      <c r="U116" t="s">
        <v>379</v>
      </c>
      <c r="V116" t="s">
        <v>358</v>
      </c>
      <c r="W116" t="s">
        <v>419</v>
      </c>
      <c r="X116" t="s">
        <v>421</v>
      </c>
      <c r="Y116" t="s">
        <v>418</v>
      </c>
    </row>
    <row r="117" spans="1:25" x14ac:dyDescent="0.25">
      <c r="A117">
        <v>25</v>
      </c>
      <c r="B117" t="s">
        <v>381</v>
      </c>
      <c r="C117" t="s">
        <v>351</v>
      </c>
      <c r="D117">
        <v>91</v>
      </c>
      <c r="E117" t="s">
        <v>352</v>
      </c>
      <c r="F117">
        <v>8</v>
      </c>
      <c r="G117" t="s">
        <v>355</v>
      </c>
      <c r="H117" t="s">
        <v>402</v>
      </c>
      <c r="I117">
        <v>100208</v>
      </c>
      <c r="K117" t="s">
        <v>405</v>
      </c>
      <c r="L117" s="162">
        <v>43373</v>
      </c>
      <c r="M117">
        <v>1</v>
      </c>
      <c r="N117" s="162">
        <v>43373</v>
      </c>
      <c r="O117" t="s">
        <v>404</v>
      </c>
      <c r="P117" t="s">
        <v>397</v>
      </c>
      <c r="Q117">
        <v>2.074816756756757</v>
      </c>
      <c r="R117" t="s">
        <v>380</v>
      </c>
      <c r="S117" t="s">
        <v>379</v>
      </c>
      <c r="T117">
        <v>-1</v>
      </c>
      <c r="U117" t="s">
        <v>379</v>
      </c>
      <c r="V117" t="s">
        <v>358</v>
      </c>
      <c r="W117" t="s">
        <v>419</v>
      </c>
      <c r="X117" t="s">
        <v>422</v>
      </c>
      <c r="Y117" t="s">
        <v>418</v>
      </c>
    </row>
    <row r="118" spans="1:25" x14ac:dyDescent="0.25">
      <c r="A118">
        <v>6</v>
      </c>
      <c r="B118" t="s">
        <v>389</v>
      </c>
      <c r="C118" t="s">
        <v>351</v>
      </c>
      <c r="D118">
        <v>91</v>
      </c>
      <c r="E118" t="s">
        <v>352</v>
      </c>
      <c r="F118">
        <v>8</v>
      </c>
      <c r="G118" t="s">
        <v>355</v>
      </c>
      <c r="H118" t="s">
        <v>402</v>
      </c>
      <c r="I118">
        <v>100208</v>
      </c>
      <c r="K118" t="s">
        <v>405</v>
      </c>
      <c r="L118" s="162">
        <v>43373</v>
      </c>
      <c r="M118">
        <v>1</v>
      </c>
      <c r="N118" s="162">
        <v>43373</v>
      </c>
      <c r="O118" t="s">
        <v>404</v>
      </c>
      <c r="P118" t="s">
        <v>397</v>
      </c>
      <c r="Q118">
        <v>2.074816756756757</v>
      </c>
      <c r="R118" t="s">
        <v>380</v>
      </c>
      <c r="S118" t="s">
        <v>379</v>
      </c>
      <c r="T118">
        <v>-1</v>
      </c>
      <c r="U118" t="s">
        <v>379</v>
      </c>
      <c r="V118" t="s">
        <v>358</v>
      </c>
      <c r="W118" t="s">
        <v>416</v>
      </c>
      <c r="X118" t="s">
        <v>427</v>
      </c>
      <c r="Y118" t="s">
        <v>418</v>
      </c>
    </row>
    <row r="119" spans="1:25" x14ac:dyDescent="0.25">
      <c r="A119">
        <v>37</v>
      </c>
      <c r="B119" t="s">
        <v>394</v>
      </c>
      <c r="C119" t="s">
        <v>351</v>
      </c>
      <c r="D119">
        <v>91</v>
      </c>
      <c r="E119" t="s">
        <v>352</v>
      </c>
      <c r="F119">
        <v>8</v>
      </c>
      <c r="G119" t="s">
        <v>355</v>
      </c>
      <c r="H119" t="s">
        <v>402</v>
      </c>
      <c r="I119">
        <v>100208</v>
      </c>
      <c r="K119" t="s">
        <v>405</v>
      </c>
      <c r="L119" s="162">
        <v>43373</v>
      </c>
      <c r="M119">
        <v>1</v>
      </c>
      <c r="N119" s="162">
        <v>43373</v>
      </c>
      <c r="O119" t="s">
        <v>404</v>
      </c>
      <c r="P119" t="s">
        <v>397</v>
      </c>
      <c r="Q119">
        <v>4.1496335135135141</v>
      </c>
      <c r="R119" t="s">
        <v>380</v>
      </c>
      <c r="S119" t="s">
        <v>379</v>
      </c>
      <c r="T119">
        <v>-1</v>
      </c>
      <c r="U119" t="s">
        <v>379</v>
      </c>
      <c r="V119" t="s">
        <v>358</v>
      </c>
      <c r="W119" t="s">
        <v>416</v>
      </c>
      <c r="X119" t="s">
        <v>417</v>
      </c>
      <c r="Y119" t="s">
        <v>418</v>
      </c>
    </row>
    <row r="120" spans="1:25" x14ac:dyDescent="0.25">
      <c r="A120">
        <v>36</v>
      </c>
      <c r="B120" t="s">
        <v>393</v>
      </c>
      <c r="C120" t="s">
        <v>351</v>
      </c>
      <c r="D120">
        <v>91</v>
      </c>
      <c r="E120" t="s">
        <v>352</v>
      </c>
      <c r="F120">
        <v>8</v>
      </c>
      <c r="G120" t="s">
        <v>355</v>
      </c>
      <c r="H120" t="s">
        <v>402</v>
      </c>
      <c r="I120">
        <v>100208</v>
      </c>
      <c r="K120" t="s">
        <v>405</v>
      </c>
      <c r="L120" s="162">
        <v>43373</v>
      </c>
      <c r="M120">
        <v>1</v>
      </c>
      <c r="N120" s="162">
        <v>43373</v>
      </c>
      <c r="O120" t="s">
        <v>404</v>
      </c>
      <c r="P120" t="s">
        <v>397</v>
      </c>
      <c r="Q120">
        <v>2.074816756756757</v>
      </c>
      <c r="R120" t="s">
        <v>380</v>
      </c>
      <c r="S120" t="s">
        <v>379</v>
      </c>
      <c r="T120">
        <v>-1</v>
      </c>
      <c r="U120" t="s">
        <v>379</v>
      </c>
      <c r="V120" t="s">
        <v>358</v>
      </c>
      <c r="W120" t="s">
        <v>419</v>
      </c>
      <c r="X120" t="s">
        <v>420</v>
      </c>
      <c r="Y120" t="s">
        <v>418</v>
      </c>
    </row>
    <row r="121" spans="1:25" x14ac:dyDescent="0.25">
      <c r="A121">
        <v>77</v>
      </c>
      <c r="B121" t="s">
        <v>390</v>
      </c>
      <c r="C121" t="s">
        <v>351</v>
      </c>
      <c r="D121">
        <v>91</v>
      </c>
      <c r="E121" t="s">
        <v>352</v>
      </c>
      <c r="F121">
        <v>8</v>
      </c>
      <c r="G121" t="s">
        <v>355</v>
      </c>
      <c r="H121" t="s">
        <v>402</v>
      </c>
      <c r="I121">
        <v>100208</v>
      </c>
      <c r="K121" t="s">
        <v>405</v>
      </c>
      <c r="L121" s="162">
        <v>43373</v>
      </c>
      <c r="M121">
        <v>1</v>
      </c>
      <c r="N121" s="162">
        <v>43373</v>
      </c>
      <c r="O121" t="s">
        <v>404</v>
      </c>
      <c r="P121" t="s">
        <v>397</v>
      </c>
      <c r="Q121">
        <v>4.1496335135135141</v>
      </c>
      <c r="R121" t="s">
        <v>384</v>
      </c>
      <c r="S121" t="s">
        <v>379</v>
      </c>
      <c r="T121">
        <v>-1</v>
      </c>
      <c r="U121" t="s">
        <v>379</v>
      </c>
      <c r="V121" t="s">
        <v>358</v>
      </c>
      <c r="W121" t="s">
        <v>419</v>
      </c>
      <c r="X121" t="s">
        <v>425</v>
      </c>
      <c r="Y121" t="s">
        <v>418</v>
      </c>
    </row>
    <row r="122" spans="1:25" x14ac:dyDescent="0.25">
      <c r="A122">
        <v>88</v>
      </c>
      <c r="B122" t="s">
        <v>387</v>
      </c>
      <c r="C122" t="s">
        <v>351</v>
      </c>
      <c r="D122">
        <v>91</v>
      </c>
      <c r="E122" t="s">
        <v>352</v>
      </c>
      <c r="F122">
        <v>8</v>
      </c>
      <c r="G122" t="s">
        <v>355</v>
      </c>
      <c r="H122" t="s">
        <v>402</v>
      </c>
      <c r="I122">
        <v>100208</v>
      </c>
      <c r="K122" t="s">
        <v>405</v>
      </c>
      <c r="L122" s="162">
        <v>43373</v>
      </c>
      <c r="M122">
        <v>1</v>
      </c>
      <c r="N122" s="162">
        <v>43373</v>
      </c>
      <c r="O122" t="s">
        <v>404</v>
      </c>
      <c r="P122" t="s">
        <v>397</v>
      </c>
      <c r="Q122">
        <v>4.1496335135135141</v>
      </c>
      <c r="R122" t="s">
        <v>384</v>
      </c>
      <c r="S122" t="s">
        <v>379</v>
      </c>
      <c r="T122">
        <v>-1</v>
      </c>
      <c r="U122" t="s">
        <v>379</v>
      </c>
      <c r="V122" t="s">
        <v>358</v>
      </c>
      <c r="W122" t="s">
        <v>419</v>
      </c>
      <c r="X122" t="s">
        <v>422</v>
      </c>
      <c r="Y122" t="s">
        <v>418</v>
      </c>
    </row>
    <row r="123" spans="1:25" x14ac:dyDescent="0.25">
      <c r="A123">
        <v>83</v>
      </c>
      <c r="B123" t="s">
        <v>386</v>
      </c>
      <c r="C123" t="s">
        <v>351</v>
      </c>
      <c r="D123">
        <v>91</v>
      </c>
      <c r="E123" t="s">
        <v>352</v>
      </c>
      <c r="F123">
        <v>8</v>
      </c>
      <c r="G123" t="s">
        <v>355</v>
      </c>
      <c r="H123" t="s">
        <v>402</v>
      </c>
      <c r="I123">
        <v>100208</v>
      </c>
      <c r="K123" t="s">
        <v>405</v>
      </c>
      <c r="L123" s="162">
        <v>43373</v>
      </c>
      <c r="M123">
        <v>1</v>
      </c>
      <c r="N123" s="162">
        <v>43373</v>
      </c>
      <c r="O123" t="s">
        <v>404</v>
      </c>
      <c r="P123" t="s">
        <v>397</v>
      </c>
      <c r="Q123">
        <v>6.2244502702702702</v>
      </c>
      <c r="R123" t="s">
        <v>384</v>
      </c>
      <c r="S123" t="s">
        <v>379</v>
      </c>
      <c r="T123">
        <v>-1</v>
      </c>
      <c r="U123" t="s">
        <v>379</v>
      </c>
      <c r="V123" t="s">
        <v>358</v>
      </c>
      <c r="W123" t="s">
        <v>423</v>
      </c>
      <c r="X123" t="s">
        <v>424</v>
      </c>
      <c r="Y123" t="s">
        <v>418</v>
      </c>
    </row>
    <row r="124" spans="1:25" x14ac:dyDescent="0.25">
      <c r="A124">
        <v>82</v>
      </c>
      <c r="B124" t="s">
        <v>385</v>
      </c>
      <c r="C124" t="s">
        <v>351</v>
      </c>
      <c r="D124">
        <v>91</v>
      </c>
      <c r="E124" t="s">
        <v>352</v>
      </c>
      <c r="F124">
        <v>8</v>
      </c>
      <c r="G124" t="s">
        <v>355</v>
      </c>
      <c r="H124" t="s">
        <v>402</v>
      </c>
      <c r="I124">
        <v>100208</v>
      </c>
      <c r="K124" t="s">
        <v>405</v>
      </c>
      <c r="L124" s="162">
        <v>43373</v>
      </c>
      <c r="M124">
        <v>1</v>
      </c>
      <c r="N124" s="162">
        <v>43373</v>
      </c>
      <c r="O124" t="s">
        <v>404</v>
      </c>
      <c r="P124" t="s">
        <v>397</v>
      </c>
      <c r="Q124">
        <v>3.1122251351351351</v>
      </c>
      <c r="R124" t="s">
        <v>384</v>
      </c>
      <c r="S124" t="s">
        <v>379</v>
      </c>
      <c r="T124">
        <v>-1</v>
      </c>
      <c r="U124" t="s">
        <v>379</v>
      </c>
      <c r="V124" t="s">
        <v>358</v>
      </c>
      <c r="W124" t="s">
        <v>423</v>
      </c>
      <c r="X124" t="s">
        <v>424</v>
      </c>
      <c r="Y124" t="s">
        <v>418</v>
      </c>
    </row>
    <row r="125" spans="1:25" x14ac:dyDescent="0.25">
      <c r="A125">
        <v>80</v>
      </c>
      <c r="B125" t="s">
        <v>392</v>
      </c>
      <c r="C125" t="s">
        <v>351</v>
      </c>
      <c r="D125">
        <v>91</v>
      </c>
      <c r="E125" t="s">
        <v>352</v>
      </c>
      <c r="F125">
        <v>8</v>
      </c>
      <c r="G125" t="s">
        <v>355</v>
      </c>
      <c r="H125" t="s">
        <v>402</v>
      </c>
      <c r="I125">
        <v>100208</v>
      </c>
      <c r="K125" t="s">
        <v>405</v>
      </c>
      <c r="L125" s="162">
        <v>43373</v>
      </c>
      <c r="M125">
        <v>1</v>
      </c>
      <c r="N125" s="162">
        <v>43373</v>
      </c>
      <c r="O125" t="s">
        <v>404</v>
      </c>
      <c r="P125" t="s">
        <v>397</v>
      </c>
      <c r="Q125">
        <v>2.074816756756757</v>
      </c>
      <c r="R125" t="s">
        <v>384</v>
      </c>
      <c r="S125" t="s">
        <v>379</v>
      </c>
      <c r="T125">
        <v>-1</v>
      </c>
      <c r="U125" t="s">
        <v>379</v>
      </c>
      <c r="V125" t="s">
        <v>358</v>
      </c>
      <c r="W125" t="s">
        <v>423</v>
      </c>
      <c r="X125" t="s">
        <v>424</v>
      </c>
      <c r="Y125" t="s">
        <v>418</v>
      </c>
    </row>
    <row r="126" spans="1:25" x14ac:dyDescent="0.25">
      <c r="A126">
        <v>79</v>
      </c>
      <c r="B126" t="s">
        <v>391</v>
      </c>
      <c r="C126" t="s">
        <v>351</v>
      </c>
      <c r="D126">
        <v>91</v>
      </c>
      <c r="E126" t="s">
        <v>352</v>
      </c>
      <c r="F126">
        <v>8</v>
      </c>
      <c r="G126" t="s">
        <v>355</v>
      </c>
      <c r="H126" t="s">
        <v>402</v>
      </c>
      <c r="I126">
        <v>100208</v>
      </c>
      <c r="K126" t="s">
        <v>405</v>
      </c>
      <c r="L126" s="162">
        <v>43373</v>
      </c>
      <c r="M126">
        <v>1</v>
      </c>
      <c r="N126" s="162">
        <v>43373</v>
      </c>
      <c r="O126" t="s">
        <v>404</v>
      </c>
      <c r="P126" t="s">
        <v>397</v>
      </c>
      <c r="Q126">
        <v>6.2244502702702702</v>
      </c>
      <c r="R126" t="s">
        <v>384</v>
      </c>
      <c r="S126" t="s">
        <v>379</v>
      </c>
      <c r="T126">
        <v>-1</v>
      </c>
      <c r="U126" t="s">
        <v>379</v>
      </c>
      <c r="V126" t="s">
        <v>358</v>
      </c>
      <c r="W126" t="s">
        <v>423</v>
      </c>
      <c r="X126" t="s">
        <v>424</v>
      </c>
      <c r="Y126" t="s">
        <v>418</v>
      </c>
    </row>
    <row r="127" spans="1:25" x14ac:dyDescent="0.25">
      <c r="A127">
        <v>91</v>
      </c>
      <c r="B127" t="s">
        <v>388</v>
      </c>
      <c r="C127" t="s">
        <v>351</v>
      </c>
      <c r="D127">
        <v>91</v>
      </c>
      <c r="E127" t="s">
        <v>352</v>
      </c>
      <c r="F127">
        <v>8</v>
      </c>
      <c r="G127" t="s">
        <v>355</v>
      </c>
      <c r="H127" t="s">
        <v>402</v>
      </c>
      <c r="I127">
        <v>100208</v>
      </c>
      <c r="K127" t="s">
        <v>405</v>
      </c>
      <c r="L127" s="162">
        <v>43373</v>
      </c>
      <c r="M127">
        <v>1</v>
      </c>
      <c r="N127" s="162">
        <v>43373</v>
      </c>
      <c r="O127" t="s">
        <v>404</v>
      </c>
      <c r="P127" t="s">
        <v>397</v>
      </c>
      <c r="Q127">
        <v>1.0374083783783785</v>
      </c>
      <c r="R127" t="s">
        <v>384</v>
      </c>
      <c r="S127" t="s">
        <v>379</v>
      </c>
      <c r="T127">
        <v>-1</v>
      </c>
      <c r="U127" t="s">
        <v>379</v>
      </c>
      <c r="V127" t="s">
        <v>358</v>
      </c>
      <c r="W127" t="s">
        <v>419</v>
      </c>
      <c r="X127" t="s">
        <v>426</v>
      </c>
      <c r="Y127" t="s">
        <v>418</v>
      </c>
    </row>
    <row r="128" spans="1:25" x14ac:dyDescent="0.25">
      <c r="A128">
        <v>6</v>
      </c>
      <c r="B128" t="s">
        <v>389</v>
      </c>
      <c r="C128" t="s">
        <v>351</v>
      </c>
      <c r="D128">
        <v>91</v>
      </c>
      <c r="E128" t="s">
        <v>352</v>
      </c>
      <c r="F128">
        <v>8</v>
      </c>
      <c r="G128" t="s">
        <v>355</v>
      </c>
      <c r="H128" t="s">
        <v>402</v>
      </c>
      <c r="I128">
        <v>100208</v>
      </c>
      <c r="K128" t="s">
        <v>403</v>
      </c>
      <c r="L128" s="162">
        <v>43131</v>
      </c>
      <c r="M128">
        <v>4</v>
      </c>
      <c r="N128" s="162">
        <v>43131</v>
      </c>
      <c r="O128" t="s">
        <v>404</v>
      </c>
      <c r="P128" t="s">
        <v>401</v>
      </c>
      <c r="Q128">
        <v>1.8723956097560976</v>
      </c>
      <c r="R128" t="s">
        <v>380</v>
      </c>
      <c r="S128" t="s">
        <v>379</v>
      </c>
      <c r="T128">
        <v>-1</v>
      </c>
      <c r="U128" t="s">
        <v>379</v>
      </c>
      <c r="V128" t="s">
        <v>358</v>
      </c>
      <c r="W128" t="s">
        <v>416</v>
      </c>
      <c r="X128" t="s">
        <v>427</v>
      </c>
      <c r="Y128" t="s">
        <v>418</v>
      </c>
    </row>
    <row r="129" spans="1:25" x14ac:dyDescent="0.25">
      <c r="A129">
        <v>5</v>
      </c>
      <c r="B129" t="s">
        <v>396</v>
      </c>
      <c r="C129" t="s">
        <v>351</v>
      </c>
      <c r="D129">
        <v>91</v>
      </c>
      <c r="E129" t="s">
        <v>352</v>
      </c>
      <c r="F129">
        <v>8</v>
      </c>
      <c r="G129" t="s">
        <v>355</v>
      </c>
      <c r="H129" t="s">
        <v>402</v>
      </c>
      <c r="I129">
        <v>100208</v>
      </c>
      <c r="K129" t="s">
        <v>403</v>
      </c>
      <c r="L129" s="162">
        <v>43131</v>
      </c>
      <c r="M129">
        <v>4</v>
      </c>
      <c r="N129" s="162">
        <v>43131</v>
      </c>
      <c r="O129" t="s">
        <v>404</v>
      </c>
      <c r="P129" t="s">
        <v>401</v>
      </c>
      <c r="Q129">
        <v>1.8723956097560976</v>
      </c>
      <c r="R129" t="s">
        <v>380</v>
      </c>
      <c r="S129" t="s">
        <v>379</v>
      </c>
      <c r="T129">
        <v>-1</v>
      </c>
      <c r="U129" t="s">
        <v>379</v>
      </c>
      <c r="V129" t="s">
        <v>358</v>
      </c>
      <c r="W129" t="s">
        <v>419</v>
      </c>
      <c r="X129" t="s">
        <v>425</v>
      </c>
      <c r="Y129" t="s">
        <v>418</v>
      </c>
    </row>
    <row r="130" spans="1:25" x14ac:dyDescent="0.25">
      <c r="A130">
        <v>4</v>
      </c>
      <c r="B130" t="s">
        <v>395</v>
      </c>
      <c r="C130" t="s">
        <v>351</v>
      </c>
      <c r="D130">
        <v>91</v>
      </c>
      <c r="E130" t="s">
        <v>352</v>
      </c>
      <c r="F130">
        <v>8</v>
      </c>
      <c r="G130" t="s">
        <v>355</v>
      </c>
      <c r="H130" t="s">
        <v>402</v>
      </c>
      <c r="I130">
        <v>100208</v>
      </c>
      <c r="K130" t="s">
        <v>403</v>
      </c>
      <c r="L130" s="162">
        <v>43131</v>
      </c>
      <c r="M130">
        <v>4</v>
      </c>
      <c r="N130" s="162">
        <v>43131</v>
      </c>
      <c r="O130" t="s">
        <v>404</v>
      </c>
      <c r="P130" t="s">
        <v>401</v>
      </c>
      <c r="Q130">
        <v>1.8723956097560976</v>
      </c>
      <c r="R130" t="s">
        <v>380</v>
      </c>
      <c r="S130" t="s">
        <v>379</v>
      </c>
      <c r="T130">
        <v>-1</v>
      </c>
      <c r="U130" t="s">
        <v>379</v>
      </c>
      <c r="V130" t="s">
        <v>358</v>
      </c>
      <c r="W130" t="s">
        <v>419</v>
      </c>
      <c r="X130" t="s">
        <v>426</v>
      </c>
      <c r="Y130" t="s">
        <v>418</v>
      </c>
    </row>
    <row r="131" spans="1:25" x14ac:dyDescent="0.25">
      <c r="A131">
        <v>3</v>
      </c>
      <c r="B131" t="s">
        <v>382</v>
      </c>
      <c r="C131" t="s">
        <v>351</v>
      </c>
      <c r="D131">
        <v>91</v>
      </c>
      <c r="E131" t="s">
        <v>352</v>
      </c>
      <c r="F131">
        <v>8</v>
      </c>
      <c r="G131" t="s">
        <v>355</v>
      </c>
      <c r="H131" t="s">
        <v>402</v>
      </c>
      <c r="I131">
        <v>100208</v>
      </c>
      <c r="K131" t="s">
        <v>403</v>
      </c>
      <c r="L131" s="162">
        <v>43131</v>
      </c>
      <c r="M131">
        <v>4</v>
      </c>
      <c r="N131" s="162">
        <v>43131</v>
      </c>
      <c r="O131" t="s">
        <v>404</v>
      </c>
      <c r="P131" t="s">
        <v>401</v>
      </c>
      <c r="Q131">
        <v>1.8723956097560976</v>
      </c>
      <c r="R131" t="s">
        <v>380</v>
      </c>
      <c r="S131" t="s">
        <v>379</v>
      </c>
      <c r="T131">
        <v>-1</v>
      </c>
      <c r="U131" t="s">
        <v>379</v>
      </c>
      <c r="V131" t="s">
        <v>358</v>
      </c>
      <c r="W131" t="s">
        <v>419</v>
      </c>
      <c r="X131" t="s">
        <v>426</v>
      </c>
      <c r="Y131" t="s">
        <v>418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</vt:lpstr>
      <vt:lpstr>BU</vt:lpstr>
      <vt:lpstr>BNT</vt:lpstr>
      <vt:lpstr>PNK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mersihahot</dc:creator>
  <cp:lastModifiedBy>Jovana Nenezic</cp:lastModifiedBy>
  <cp:lastPrinted>2018-10-15T10:30:52Z</cp:lastPrinted>
  <dcterms:created xsi:type="dcterms:W3CDTF">2018-04-22T12:09:56Z</dcterms:created>
  <dcterms:modified xsi:type="dcterms:W3CDTF">2018-11-07T11:20:15Z</dcterms:modified>
</cp:coreProperties>
</file>