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G-RS\ANO\2019\Q4\Život\ANO PDF Zivot 4Q\"/>
    </mc:Choice>
  </mc:AlternateContent>
  <xr:revisionPtr revIDLastSave="0" documentId="13_ncr:1_{8CB218E6-7D9D-40C5-BE80-3509CD586208}" xr6:coauthVersionLast="44" xr6:coauthVersionMax="44" xr10:uidLastSave="{00000000-0000-0000-0000-000000000000}"/>
  <bookViews>
    <workbookView xWindow="-120" yWindow="-120" windowWidth="24240" windowHeight="13140" activeTab="3" xr2:uid="{00000000-000D-0000-FFFF-FFFF00000000}"/>
  </bookViews>
  <sheets>
    <sheet name="BS" sheetId="1" r:id="rId1"/>
    <sheet name="BU" sheetId="2" r:id="rId2"/>
    <sheet name="BNT" sheetId="3" r:id="rId3"/>
    <sheet name="PKN" sheetId="4" r:id="rId4"/>
  </sheets>
  <externalReferences>
    <externalReference r:id="rId5"/>
    <externalReference r:id="rId6"/>
  </externalReferences>
  <definedNames>
    <definedName name="_xlnm.Print_Area" localSheetId="0">BS!$A$1:$E$117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6" i="2" l="1"/>
  <c r="A37" i="4"/>
  <c r="K34" i="4"/>
  <c r="K33" i="4"/>
  <c r="K32" i="4"/>
  <c r="J31" i="4"/>
  <c r="K31" i="4" s="1"/>
  <c r="J24" i="4"/>
  <c r="B24" i="4"/>
  <c r="K24" i="4" s="1"/>
  <c r="C65" i="3"/>
  <c r="F52" i="3"/>
  <c r="F47" i="3"/>
  <c r="F57" i="3" s="1"/>
  <c r="F59" i="3" s="1"/>
  <c r="F61" i="3" s="1"/>
  <c r="F36" i="3"/>
  <c r="F32" i="3"/>
  <c r="F30" i="3"/>
  <c r="F45" i="3" s="1"/>
  <c r="F26" i="3"/>
  <c r="F19" i="3"/>
  <c r="F14" i="3"/>
  <c r="F28" i="3" s="1"/>
  <c r="C9" i="3"/>
  <c r="J35" i="4" l="1"/>
  <c r="K35" i="4"/>
  <c r="B3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N10" authorId="0" shapeId="0" xr:uid="{E09CD3C5-E2F4-464F-A940-06706D6749C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Reconciled to trial balance of 31/12/2015 and tested in detail by PwC audit 2015.</t>
        </r>
      </text>
    </comment>
    <comment ref="V10" authorId="0" shapeId="0" xr:uid="{94FD1653-DDCC-44A4-8C93-4FDDBA04755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Reconciled with PY audited financial statements.</t>
        </r>
      </text>
    </comment>
    <comment ref="V17" authorId="0" shapeId="0" xr:uid="{A1421792-3C99-4A2D-832B-53800DB5BEE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Reconciled with PY audited financial statements.</t>
        </r>
      </text>
    </comment>
    <comment ref="N18" authorId="0" shapeId="0" xr:uid="{854433C6-7237-439F-A835-05654182368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Reconciled with PY audited financial statements.</t>
        </r>
      </text>
    </comment>
    <comment ref="V20" authorId="0" shapeId="0" xr:uid="{5FA3F914-F00B-4E02-84A0-3CC190DB91E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Reconciled with PY audited financial statements.</t>
        </r>
      </text>
    </comment>
    <comment ref="V34" authorId="0" shapeId="0" xr:uid="{12357792-D365-45CA-855C-97E131DEAAAC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Reconciled with Decision on profit allocation earned in 2016.</t>
        </r>
      </text>
    </comment>
  </commentList>
</comments>
</file>

<file path=xl/sharedStrings.xml><?xml version="1.0" encoding="utf-8"?>
<sst xmlns="http://schemas.openxmlformats.org/spreadsheetml/2006/main" count="488" uniqueCount="359">
  <si>
    <t>Naziv društva za osiguranje: UNIQA životno osiguranje</t>
  </si>
  <si>
    <t>Sjedište: Podgorica</t>
  </si>
  <si>
    <t>Vrsta osiguranja: životno osiguranje</t>
  </si>
  <si>
    <t>Šifra djelatnosti: 6511</t>
  </si>
  <si>
    <t>BILANS STANJA</t>
  </si>
  <si>
    <t>AKTIVA</t>
  </si>
  <si>
    <t>grupa računa</t>
  </si>
  <si>
    <t>POZICIJA</t>
  </si>
  <si>
    <t>Napomena</t>
  </si>
  <si>
    <t>Iznos</t>
  </si>
  <si>
    <t>Tekuća godina</t>
  </si>
  <si>
    <t>Prethodna godina</t>
  </si>
  <si>
    <t xml:space="preserve"> </t>
  </si>
  <si>
    <t>A. Nematerijalna imovina ( A.1+A.2+A.3+A.4)</t>
  </si>
  <si>
    <t>000</t>
  </si>
  <si>
    <t>A.1.Gudvil</t>
  </si>
  <si>
    <t>002,003,004</t>
  </si>
  <si>
    <t>A.2.Druga dugoročna nematerijalna imovina</t>
  </si>
  <si>
    <t>005,006</t>
  </si>
  <si>
    <t>A.3.Potraživanja po osnovu datih avansa za dugoročna nematerijalna ulaganja i aktivna vremenska razgraničenja</t>
  </si>
  <si>
    <t>008,009</t>
  </si>
  <si>
    <t>A.4. Umanjenje i ispravka vrijednosti nematerijalnih ulaganja (+/-)</t>
  </si>
  <si>
    <t>B. Nekretnine, postrojenja i oprema za neposredeno obavljanje  djelatnosti osiguranja (B.1+B.2+B.3+B.4+B.5)</t>
  </si>
  <si>
    <t>010</t>
  </si>
  <si>
    <t>B.1.Zemljište i objekti za neposredno obavljanje djelatnosti osiguranja</t>
  </si>
  <si>
    <t>011, 012</t>
  </si>
  <si>
    <t>B.2.Oprema i sitan inventar za neposredno obavljanje djelatnosti osiguranja</t>
  </si>
  <si>
    <t>013</t>
  </si>
  <si>
    <t>B.3.Potraživanja po osnovu datih avansa za nekretnine, postrojenja i opremu za neposredno obavljanje djelatnosti osiguranja</t>
  </si>
  <si>
    <t>014,015, 016</t>
  </si>
  <si>
    <t>B.4.Nekretnine, postrojenja i oprema za neposredeno obavljanje djelatnosti osiguranja u izgradnji</t>
  </si>
  <si>
    <t>019</t>
  </si>
  <si>
    <t>B.5.Ispravka vrijednosti nekretnina, postrojenja i opreme za neposredno obavljanje djelatnosti osiguranja (+/-)</t>
  </si>
  <si>
    <t>C. Dugoročna finansijska ulaganja (C1+C2)</t>
  </si>
  <si>
    <t>C1. Dugoročna finansijska ulaganja kapitala i tehničkih rezervi</t>
  </si>
  <si>
    <t>020,030,040,050,060,070</t>
  </si>
  <si>
    <t>C1.1.Hartije od vrijednosti</t>
  </si>
  <si>
    <t>021,031,041,051,061,071</t>
  </si>
  <si>
    <t>C1.2.Obveznice,odnosno druge dužničke hartije od vrijednosti</t>
  </si>
  <si>
    <t>022,032,042,052,062,072</t>
  </si>
  <si>
    <t>C1.3.Akcije</t>
  </si>
  <si>
    <t>023,033,043,053,063,073</t>
  </si>
  <si>
    <t>C1.4.Ulaganja u investicione fondove</t>
  </si>
  <si>
    <t>024,034,044,054,064,074</t>
  </si>
  <si>
    <t>C1.5.Dugoročni depoziti i druga dugoročna finansijska ulaganja</t>
  </si>
  <si>
    <t>025,035,045,055,065,075</t>
  </si>
  <si>
    <t>C1.6.Investicione nekretnine i druge nekretnine, postrojenja i oprema, koji nisu namijenjeni za neposredno obavljanje djelatnosti osiguranja</t>
  </si>
  <si>
    <t>026</t>
  </si>
  <si>
    <t>C1.7 Udjeli i učešća u društvima</t>
  </si>
  <si>
    <t>027</t>
  </si>
  <si>
    <t>C1.8 Dugoročna poslovna potraživanja i druga dugoročna potraživanja</t>
  </si>
  <si>
    <t>028,036,046,056,066,076</t>
  </si>
  <si>
    <t xml:space="preserve">C1.9 Izvedeni finansijski instrumenti </t>
  </si>
  <si>
    <t>029,037,047,057,067,077</t>
  </si>
  <si>
    <t>C1.10 Druga dugoročna finansijska ulaganja</t>
  </si>
  <si>
    <t>038,048,058,068,078</t>
  </si>
  <si>
    <t>C1.11 Stalna imovina koja se drži za prodaju</t>
  </si>
  <si>
    <t>C2. Dugoročna finansijska ulaganja u grupu društava, pridružena i zajednički kontrolisana društva</t>
  </si>
  <si>
    <t>080,081,083,084,085</t>
  </si>
  <si>
    <t>C2.1.Akcije, dužničke hartije od vrijednosti i izvedeni finansijski instrumenti u grupu društava, pridružena i zajednički kontrolisana</t>
  </si>
  <si>
    <t>082</t>
  </si>
  <si>
    <t>C2.2.Depoziti kod grupe banaka,kod pridruženih banaka i kod zajednički kontrolisanih banaka</t>
  </si>
  <si>
    <t>086,087</t>
  </si>
  <si>
    <t>C2.3.Druga finansijska ulaganja u grupu društava, pridružena i zajednički kontrolisana društva</t>
  </si>
  <si>
    <t>D.Kratkoročna finansijska ulaganja (D.1+D.2+D.3)</t>
  </si>
  <si>
    <t>180,182,184</t>
  </si>
  <si>
    <t>D.1 Hartije od vrijednosti</t>
  </si>
  <si>
    <t>181,183,185</t>
  </si>
  <si>
    <t>D.2 Kratkoročni depoziti kod banaka</t>
  </si>
  <si>
    <t>D.3 Izvedeni finansijski instrumenti i druga kratkoročna finansijska ulaganja</t>
  </si>
  <si>
    <t>E. Kratkoročna sredstva (E.1+E.2+E.3)</t>
  </si>
  <si>
    <t>E.1 Gotovinska sredstva</t>
  </si>
  <si>
    <t>E.2 Kratkoročna potraživanja</t>
  </si>
  <si>
    <t>E.2.1 Kratkoročna potraživanja iz neposrednih poslova osiguranja</t>
  </si>
  <si>
    <t>E.2.2 Kratkoročna potraživanja za premije reosiguranja i saosiguranja</t>
  </si>
  <si>
    <t>E.2.3 Kratkoročna potraživanja za udjele u naknadama šteta</t>
  </si>
  <si>
    <t>E.2.4 Druga kratkoročna potraživanja iz poslova osiguranja</t>
  </si>
  <si>
    <t>E.2.5 Kratkoročna potraživanja iz finansiranja</t>
  </si>
  <si>
    <t>E.2.6 Druga kratkoročna potraživanja</t>
  </si>
  <si>
    <t>310,311,319,320,321,329</t>
  </si>
  <si>
    <t>E.3 Zalihe materijala i sitnog inventara</t>
  </si>
  <si>
    <t>9702, 9712, 9722, 9732, 9742, 9808, 9812, 9822, 9832, 9842, 9852, 9862, 9872, 9882, 9892</t>
  </si>
  <si>
    <t>F. Udio reosiguravača u tehničkim rezervama</t>
  </si>
  <si>
    <t>G. Aktivna vremenska razgraničenja</t>
  </si>
  <si>
    <t xml:space="preserve"> G.1 Odloženi troškovi sticanja osiguranja</t>
  </si>
  <si>
    <t xml:space="preserve"> 190, 193, 194, 195, 196, 198</t>
  </si>
  <si>
    <t xml:space="preserve"> G.2 Ostala aktivna vremenska razgraničenja</t>
  </si>
  <si>
    <t>H. Odložena poreska sredstva</t>
  </si>
  <si>
    <t>UKUPNO AKTIVA</t>
  </si>
  <si>
    <t>PASIVA</t>
  </si>
  <si>
    <t>A. Osnovni kapital (A.1+A.2)</t>
  </si>
  <si>
    <t>A.1 Akcijski kapital-obične akcije</t>
  </si>
  <si>
    <t>A.2 Akcijski kapital- povlašćene akcije</t>
  </si>
  <si>
    <t>B. Rezerve (B.1+B.2+B.3+B.4+B.5)</t>
  </si>
  <si>
    <t>B.1 Kapitalne rezerve</t>
  </si>
  <si>
    <t>B.2 Rezerve iz dobiti</t>
  </si>
  <si>
    <t>B.2.1 Zakonske rezerve</t>
  </si>
  <si>
    <t>B.2.2 Rezerve ze sopstvene akcije</t>
  </si>
  <si>
    <t>B.2.3 Statutarne rezerve</t>
  </si>
  <si>
    <t>B.2.4 Ostale rezerve iz dobitka</t>
  </si>
  <si>
    <t>B.3 Sopstvene akcije</t>
  </si>
  <si>
    <t>940-949</t>
  </si>
  <si>
    <t>B.4 Revalorizacione rezerve</t>
  </si>
  <si>
    <t>B.5 Prenesena i nerasporedjena dobit/gubitak (+/-)</t>
  </si>
  <si>
    <t>920-925</t>
  </si>
  <si>
    <t>B.5.1 Prenesena dobit/gubitak  iz prethodnih godina (+/-)</t>
  </si>
  <si>
    <t>921-926</t>
  </si>
  <si>
    <t>B.5.2 Neraspoređena dobit/ gubitak tekuće poslovne godine (+/-)</t>
  </si>
  <si>
    <t>C.Rezervisanja (C.1+C.2+C.3)</t>
  </si>
  <si>
    <t xml:space="preserve">C.1 Bruto tehničke rezerve </t>
  </si>
  <si>
    <t>C.1.1 Bruto prenosne premije</t>
  </si>
  <si>
    <t>C.1.2 Bruto rezervisanja za nastale prijavljene štete</t>
  </si>
  <si>
    <t>C.1.3 Bruto rezervisanja za nastale i neprijavljene štete</t>
  </si>
  <si>
    <t>C.1.4 Bruto rezervisanja za troškove likvidacije šteta</t>
  </si>
  <si>
    <t>C.1.5 Bruto rezervisanja za izravnanje rizika</t>
  </si>
  <si>
    <t>981, 986,987,988,989</t>
  </si>
  <si>
    <t>C.1.6 Bruto ostala druga osiguravajuća tehnička rezervisanja</t>
  </si>
  <si>
    <t>C.2. Matematička rezerva i druga tehnička rezervisanja životnih osiguranja</t>
  </si>
  <si>
    <t>C.2.1 Bruto matematička rezervisanja za životna osiguranja</t>
  </si>
  <si>
    <t>C.2.2 Bruto matematička rezervisanja za životna osiguranja kod kojih ugovarač osiguranja preuzima rizik ulaganja</t>
  </si>
  <si>
    <t>C.2.3 Bruto matematička rezervisanja za druge vrste osiguranja za koje je potrebno formirati matematička rezervisanja</t>
  </si>
  <si>
    <t>C.2.4 Bruto rezerisanja za učešće u dobiti</t>
  </si>
  <si>
    <t>C.3 Ostala rezervisanja</t>
  </si>
  <si>
    <t xml:space="preserve">C.3.1 Rezervisanja  za penzije, jubilarne nagrade i otpremnine </t>
  </si>
  <si>
    <t>C.3.2 Ostala rezervisanja, osim tehničkih rezervisanja</t>
  </si>
  <si>
    <t>D. Kratkoročne obaveze (D.1+D.2+D.3+D.4+D.5+D.6+D.7)</t>
  </si>
  <si>
    <t>D.1 Kratkoročne obaveze iz neposrednih poslova osiguranja</t>
  </si>
  <si>
    <t>D.2 Kratkoročne obaveze za premije iz saosiguranja i reosiguranja</t>
  </si>
  <si>
    <t>D.3 Kratkoročne obaveze za udjele u iznosima šteta</t>
  </si>
  <si>
    <t>D.4 Druge kratkoročene obaveze iz poslova osiguranja</t>
  </si>
  <si>
    <t>D.5 Kratkoročne obaveze iz finasiranja</t>
  </si>
  <si>
    <t>D.6 Kratkoročne obaveze prema zaposlenima</t>
  </si>
  <si>
    <t>27, 28</t>
  </si>
  <si>
    <t>D.7 Druge kratkoročne obaveze i  izvedeni finansijski instrumenti</t>
  </si>
  <si>
    <t>E. Dugoročne obaveze iz finansiranja i poslovanja (E.1+E.2+E.3+E.4)</t>
  </si>
  <si>
    <t>E.1 Obaveze prema bankama</t>
  </si>
  <si>
    <t>E.2 Obaveze po izdatim hartijama od vrijednosti</t>
  </si>
  <si>
    <t>952,953,955,956</t>
  </si>
  <si>
    <t>E.3 Druge finansijske obaveze</t>
  </si>
  <si>
    <t>E.4 Obaveze za odloženi porez</t>
  </si>
  <si>
    <t>F. Pasivna vremenska razgraničenja</t>
  </si>
  <si>
    <t>UKUPNO PASIVA</t>
  </si>
  <si>
    <t>Izvršni direktor:  Mersiha Hot</t>
  </si>
  <si>
    <t>Vrsta osiguranja: 6511</t>
  </si>
  <si>
    <t>Šifra djelatnosti: životno osiguranje</t>
  </si>
  <si>
    <t>BILANS USPJEHA</t>
  </si>
  <si>
    <t xml:space="preserve">Napomena </t>
  </si>
  <si>
    <t>I z n o s</t>
  </si>
  <si>
    <t>I POSLOVNI PRIHODI (1+2)</t>
  </si>
  <si>
    <t xml:space="preserve">1. Prihod od premije osiguranja i saosiguranja </t>
  </si>
  <si>
    <t>1.1 Obračunate bruto premije osiguranja</t>
  </si>
  <si>
    <t>1.2 Primljene premije saosiguranja</t>
  </si>
  <si>
    <t>1.3 Primljene premije reosiguranja i premije reosiguranja iz cesije</t>
  </si>
  <si>
    <t>1.4 Smanjenje za udjele saosiguravača u premijama osiguranja</t>
  </si>
  <si>
    <t>1.5 Smanjenje za udio reosiguranja u premijama osiguranja i za udjele retrocesionara u premijama osiguranja</t>
  </si>
  <si>
    <t>1.6 Promjene bruto prenosnih premija (+/-)</t>
  </si>
  <si>
    <t>1.7 Promjene prenosnih premija za saosiguravajući dio (+/-)</t>
  </si>
  <si>
    <t>1.8 Promjene prenosnih premija za reosiguravajući dio (+/-)</t>
  </si>
  <si>
    <t>2. Neto prihodi od ostalih usluga</t>
  </si>
  <si>
    <t>2.1 Prihodi od usluga za obavljanje drugih poslova osiguranja</t>
  </si>
  <si>
    <t>2.2 Prihod od ukinutih rezervisanja, osim tehničkih rezervisanja</t>
  </si>
  <si>
    <t>2.3 Revalorizacioni poslovni prihodi</t>
  </si>
  <si>
    <t>2.4 Prihodi od drugih usluga</t>
  </si>
  <si>
    <t>II  POSLOVNI RASHODI (1+2+3)</t>
  </si>
  <si>
    <t>1. Rashodi naknada šteta</t>
  </si>
  <si>
    <t>1.1 Obračunate bruto naknade šteta</t>
  </si>
  <si>
    <t>1.2 Troškovi vezani za isplatu šteta*</t>
  </si>
  <si>
    <t>1.3 Umanjenje za prihode  ostvarene iz bruto regresnih potraživanja</t>
  </si>
  <si>
    <t>1.4 Udio u naknadama šteta iz prihvaćenih saosiguranja, reosiguranja i retrocesija</t>
  </si>
  <si>
    <t>1.5 Umanjenje za udio saosiguravača, reosiguravača i retrocesionara u naknadama šteta</t>
  </si>
  <si>
    <t>1.6 Promjene bruto rezervisanja za nastale prijavljene štete (+/-)</t>
  </si>
  <si>
    <t>1.7 Promjene rezervisanja za nastale prijavljene štete za saosiguravajući i reosiguravajući dio (+/-)</t>
  </si>
  <si>
    <t>1.8 Promjena bruto rezervisanja za nastale neprijavljene štete (+/-)</t>
  </si>
  <si>
    <t>1.9 Umanjenje za udjele saosiguravala i reosiguravača i retrocesionara u rezervisanjima za nastale neprijavljene štete</t>
  </si>
  <si>
    <t>1.10  Promjena rezervisanja za troškove likvidacije šteta</t>
  </si>
  <si>
    <t>2. Rashodi za  promjene neto tehničkih rezervisanja</t>
  </si>
  <si>
    <t>410, 411</t>
  </si>
  <si>
    <t>2.1 Promjene rezervisanja za bonuse i popuste i  storno (+/-)</t>
  </si>
  <si>
    <t>412,413,414</t>
  </si>
  <si>
    <t>2.2 Promjene matematičkih rezervisanja (+/-)</t>
  </si>
  <si>
    <t>2.3 Promjena rezervisanja za izravnanje  rizika (+/-)</t>
  </si>
  <si>
    <t>2.4. Promjena rezervisanja za prenosne premije (+/-)</t>
  </si>
  <si>
    <t>2.5 Promjena drugih tehničkih rezervisanja (+/-)</t>
  </si>
  <si>
    <t>3. Ostali troškovi, doprinosi i rezervisanja</t>
  </si>
  <si>
    <t>3.1 Troškovi za preventivu</t>
  </si>
  <si>
    <t>3.2 Vatrogasni doprinos</t>
  </si>
  <si>
    <t>3.3 Garantni fond</t>
  </si>
  <si>
    <t>3.4 Troškovi nadzornog organa</t>
  </si>
  <si>
    <t>3.5 Troškovi ispravke vrijednosti premije osiguranja</t>
  </si>
  <si>
    <t>3.6 Drugi ostali neto troškovi osiguranja</t>
  </si>
  <si>
    <t>3.7 Rezervacije za penzije, jubilarne nagrade i otpremnine povodom penzionisanja</t>
  </si>
  <si>
    <t>3.8 Rezervacija za onerozne (štetne) ugovore</t>
  </si>
  <si>
    <t>3.9 Druge rezervacije</t>
  </si>
  <si>
    <t>III DOBITAK/GUBITAK - BRUTO POSLOVNI REZULTAT (I-II)</t>
  </si>
  <si>
    <t>IV TROŠKOVI SPROVOĐENJA OSIGURANJA (1-2+3+4+5+6+7-8)*</t>
  </si>
  <si>
    <t>1. Troškovi sticanja osiguranja</t>
  </si>
  <si>
    <t>2. Promjene u razgraničenim troškovima sticanja osiguranja</t>
  </si>
  <si>
    <t>3. Amortizacija</t>
  </si>
  <si>
    <t>4. Troškovi rada</t>
  </si>
  <si>
    <t>4.1 Troškovi zarada, naknada zarada i ostalih primanja zaposlenih</t>
  </si>
  <si>
    <t>4.3 Porezi i doprinosi na isplaćene zarade</t>
  </si>
  <si>
    <t>4.5 Drugi troškovi rada</t>
  </si>
  <si>
    <t>5. Materijalni troškovi</t>
  </si>
  <si>
    <t>5.1 Troškovi materijala za popravku i održavanje, otpis sitnog inventara i usklađivanje</t>
  </si>
  <si>
    <t>5.2 Troškovi kancelarijskog materijala</t>
  </si>
  <si>
    <t>5.3 Troškovi energije</t>
  </si>
  <si>
    <t>5.4 Drugi troškovi materijala</t>
  </si>
  <si>
    <t>6. Ostali troškovi usluga</t>
  </si>
  <si>
    <t>6.1 Troškovi konsultantskih usluga (troškovi po ugovorima o djelu, ugovorima o autorskom radu, intelektualnih usluga - zajedno sa dažbinama, koje idu na teret preduzeća)</t>
  </si>
  <si>
    <t>6.2 Zakupnine</t>
  </si>
  <si>
    <t>6.3 Troškovi platnog prometa i bankarskih usluga</t>
  </si>
  <si>
    <t>6.4 Premije osiguranja</t>
  </si>
  <si>
    <t>6.5 Troškovi reklame, propagande i reprezentacije</t>
  </si>
  <si>
    <t>6.6 Troškovi drugih usluga</t>
  </si>
  <si>
    <t>7. Drugi troškovi</t>
  </si>
  <si>
    <t>8. Umanjenje za prihode od provizije reosiguranja</t>
  </si>
  <si>
    <t>V DOBITAK/GUBITAK - NETO POSLOVNI REZULTAT (III-IV)</t>
  </si>
  <si>
    <t>VI FINANSIJSKI REZULTAT OD ULAGANJA (3+6)</t>
  </si>
  <si>
    <t>1. Prihodi od ulaganja  sredstava tehničkih rezervi i matematičke rezerve</t>
  </si>
  <si>
    <t>1.1 Prihodi od kamata</t>
  </si>
  <si>
    <t>1.2 Povećanje fer vrijednosti prilikom upotrebe posebnih pravila za obračunavanje rizika</t>
  </si>
  <si>
    <t xml:space="preserve">1.3 Dobici od finansijskih sredstva i finansijskih obaveza </t>
  </si>
  <si>
    <t>1.4 Prihodi od dividendi i drugih udjela u dobitku</t>
  </si>
  <si>
    <t>1.5 Pozitivne kursne razlike</t>
  </si>
  <si>
    <t xml:space="preserve">773, 776 ,777 , 778,779,780,781,782 </t>
  </si>
  <si>
    <t>1.6 Drugi prihodi</t>
  </si>
  <si>
    <t>2. Rashodi od ulaganja  sredstava tehničkih rezervi i matematičke rezerve</t>
  </si>
  <si>
    <t>2.1 Rashodi od kamata</t>
  </si>
  <si>
    <t xml:space="preserve">2.2 Gubici  kod finansijskih sredstva i finansijskih obaveza </t>
  </si>
  <si>
    <t>2.3 Rashodi od umanjenja vrijednosti</t>
  </si>
  <si>
    <t>2.4 Negativne kursne razlike</t>
  </si>
  <si>
    <t>731,736,737,738,739</t>
  </si>
  <si>
    <t>2.5 Drugi finansijski rashodi</t>
  </si>
  <si>
    <t>740,741,742,743,744,745,746,</t>
  </si>
  <si>
    <t>2.6 Rashodi nastali investiranjem tehničkih rezervi  u investicione nekretnine</t>
  </si>
  <si>
    <t>3. Neto finansijski rezultat od ulaganja  sredstava tehničkih rezervi i matematičke rezerve (1-2)</t>
  </si>
  <si>
    <t xml:space="preserve">4. Prihodi od ulaganja  koja se ne finansiraju iz sredstava tehničkih rezervi </t>
  </si>
  <si>
    <t>4.1 Prihodi od kamata</t>
  </si>
  <si>
    <t xml:space="preserve">4.2 Dobici od finansijskih sredstva i finansijskih obaveza </t>
  </si>
  <si>
    <t>4.3 Drugi prihodi od ulaganja</t>
  </si>
  <si>
    <t>4.4 Prihodi od dividendi i drugih udjela u dobitku</t>
  </si>
  <si>
    <t xml:space="preserve">775 ,776,777,779 </t>
  </si>
  <si>
    <t>4.5 Drugi finansijski prihodi</t>
  </si>
  <si>
    <t>780,781,782</t>
  </si>
  <si>
    <t>4.6 Prihodi od ulaganja  u  investicione nekretnine</t>
  </si>
  <si>
    <t>783, 784, 785, 786,787,788,789</t>
  </si>
  <si>
    <t>4.7 Drugi prihodi</t>
  </si>
  <si>
    <t xml:space="preserve">5. Rashodi od ulaganja  koja se ne finansiraju iz sredstava tehničkih rezervi </t>
  </si>
  <si>
    <t>5.1 Rashodi od kamata</t>
  </si>
  <si>
    <t xml:space="preserve">5.2 Gubici kod finansijskih sredstava i finansijskih obaveza </t>
  </si>
  <si>
    <t>5.3 Rashodi od umanjenja vrijednosti</t>
  </si>
  <si>
    <t>731, 733, 736, 737, 738, 739</t>
  </si>
  <si>
    <t>5.4 Drugi finansijski rashodi</t>
  </si>
  <si>
    <t>740,741,742,743,744</t>
  </si>
  <si>
    <t>5.5 Rashodi od amortizacije, vrednovanje po fer vrijednosti investicionih nekretnina</t>
  </si>
  <si>
    <t>5.6 Rashodi za druge nekretnine</t>
  </si>
  <si>
    <t>5.7 Novčane kazne i odštete, drugi rashodi</t>
  </si>
  <si>
    <t>6. Neto finansijski rezultat od ulaganja  koja se ne finansiraju iz sredstava tehničkih rezervi (4-5)</t>
  </si>
  <si>
    <t>VII DOBITAK/GUBITAK IZ REDOVNOG POSLOVANJA PRIJE OPOREZIVANJA (V+VI)</t>
  </si>
  <si>
    <t>VIII POREZ NA DOBIT</t>
  </si>
  <si>
    <t>1.1 Porez na dobit</t>
  </si>
  <si>
    <t>1.2 Prihodi (rashodi) na ime odloženog poreza</t>
  </si>
  <si>
    <t>IX NETO DOBIT/GUBITAK ZA POSLOVNU GODINU (+/-)</t>
  </si>
  <si>
    <t>X  RASPODJELA NETO DOBITI</t>
  </si>
  <si>
    <t>830,831,832,833,834,839</t>
  </si>
  <si>
    <t>1. Raspodjela neto dobiti</t>
  </si>
  <si>
    <t>XI  ZARADA PO AKCIJI</t>
  </si>
  <si>
    <t>Šifra djelatnosti: Podgorica</t>
  </si>
  <si>
    <t>BILANS NOVČANIH TOKOVA</t>
  </si>
  <si>
    <t xml:space="preserve">A </t>
  </si>
  <si>
    <t>Tokovi gotovine iz poslovnih aktivnosti</t>
  </si>
  <si>
    <t>Priliv gotovine iz poslovnih aktivnosti</t>
  </si>
  <si>
    <t>Prilivi od premija (iz osiguranja, saosiguranja i reosiguranja)</t>
  </si>
  <si>
    <t xml:space="preserve">Prilivi od učešća u naknadi štete (saosiguranje i reosiguranje) </t>
  </si>
  <si>
    <t>Prilivi po osnovu ostalih poslovnih prihoda</t>
  </si>
  <si>
    <t>Prilivi po osnovu vanrednih prihoda</t>
  </si>
  <si>
    <t>Odliv gotovine iz poslovnih aktivnosti</t>
  </si>
  <si>
    <t>Odlivi po osnovu naknada šteta (iz osiguranja, saosiguranja i reosiguranja)</t>
  </si>
  <si>
    <t>Odlivi po osnovu premija (saosiguranja, reosiguranja, kao i provizija po osnovu reosiguranja i saosiguranja)</t>
  </si>
  <si>
    <t>Odlivi po osnovu bruto zarada, naknada zarada i drugih ličnih rashoda</t>
  </si>
  <si>
    <t>Odlivi po osnovu poreza, doprinosa i drugih dažbina</t>
  </si>
  <si>
    <t>Odlivi po osnovu zakupnina</t>
  </si>
  <si>
    <t>Odlivi po osnovu provizija (zastupnicima i posrednicima)</t>
  </si>
  <si>
    <t>Odlivi po osnovu drugih troškova poslovanja</t>
  </si>
  <si>
    <t>Odlivi po osnovu vanrednih prihoda rashoda</t>
  </si>
  <si>
    <t xml:space="preserve">Neto promjena gotovine iz poslovnih djelatnosti </t>
  </si>
  <si>
    <t>B</t>
  </si>
  <si>
    <t>Tokovi gotovine iz aktivnosti investiranja</t>
  </si>
  <si>
    <t xml:space="preserve">Prilivi gotovine iz aktivnosti investiranja </t>
  </si>
  <si>
    <t>Prilivi od prodaje hartija od vrijednosti</t>
  </si>
  <si>
    <t>Prilivi od ulaganja u hartije od vrijednosti</t>
  </si>
  <si>
    <t>Prilivi od prodaje nematerijalnih ulaganja i osnovnih sredstava</t>
  </si>
  <si>
    <t>Prilivi od zakupnina</t>
  </si>
  <si>
    <t>Ostali prilivi iz aktivnosti investiranja</t>
  </si>
  <si>
    <t>Odlivi gotovine iz aktivnosti investiranja</t>
  </si>
  <si>
    <t>Odlivi po osnovu ulaganja u hartije od vrijednosti koje su izdate od strane Crne Gore</t>
  </si>
  <si>
    <t>Odlivi po osnovu ulaganja u hartije od vrijednosti koje su izdate od strane Centralnih banaka i Vlada stranih zemalja</t>
  </si>
  <si>
    <t>Odlivi po osnovu ulaganja u obveznice, odnosno druge dužničke hartije od vrijednosti kojima se trguje na organizovanom tržištu hartija od vrijednosti</t>
  </si>
  <si>
    <t xml:space="preserve">Odlivi po osnovu ulaganja u obveznice, odnosno druge dužničke hartije od vrijednosti kojima se ne trguje na organizovanom tržištu hartija od vrijednosti </t>
  </si>
  <si>
    <t>Odlivi po osnovu ulaganja u akcije kojima se trguje na organizovanom tržištu hartija od vrijednosti</t>
  </si>
  <si>
    <t>Odlivi po osnovu deponovanja i ulaganja kod banaka sa sjedištem u Crnoj Gori</t>
  </si>
  <si>
    <t>Odlivi za kupovinu nematerijalnih ulaganja i ostalih sredstava</t>
  </si>
  <si>
    <t>Ostali odlivi gotovine iz aktivnosti investiranja</t>
  </si>
  <si>
    <t>Neto promjena gotovine iz aktivnosti investiranja</t>
  </si>
  <si>
    <t>C</t>
  </si>
  <si>
    <t>Novčani tokovi iz aktivnosti finansiranja</t>
  </si>
  <si>
    <t>Prilivi iz aktivnosti finansiranja</t>
  </si>
  <si>
    <t>Priliv po osnovu izvršenih uplata kapitala</t>
  </si>
  <si>
    <t>Priliv po osnovu dugoročnih kredita</t>
  </si>
  <si>
    <t>Priliv po osnovu kratkoročnih kredita</t>
  </si>
  <si>
    <t>Ostali prilivi po osnovu aktivnosti finansiranja</t>
  </si>
  <si>
    <t>Odliv iz aktivnosti finansiranja</t>
  </si>
  <si>
    <t>Odlivi po osnovu otkupa sopstvenih akcija</t>
  </si>
  <si>
    <t>Odlivi po osnovu dugoročnih kredita</t>
  </si>
  <si>
    <t>Odlivi po osnovu kratkoročnih kredita</t>
  </si>
  <si>
    <t>Ostali odlivi po osnovu aktivnosti finansiranja</t>
  </si>
  <si>
    <t>Neto promjena gotovine iz aktivnosti finansiranja</t>
  </si>
  <si>
    <t>D</t>
  </si>
  <si>
    <t xml:space="preserve">Neto promjena gotovine </t>
  </si>
  <si>
    <t>GOTOVINA NA KRAJU OBRAČUNSKOG PERIODA</t>
  </si>
  <si>
    <t>GOTOVINA NA POČETKU OBRAČUNSKOG PERIODA</t>
  </si>
  <si>
    <t>IZVJEŠTAJ O PROMJENAMA NA KAPITALU</t>
  </si>
  <si>
    <t>Pozicija</t>
  </si>
  <si>
    <t>Uplaćeni kapital-redovne akcije</t>
  </si>
  <si>
    <t>Uplaćeni kapital-povlašćene  akcije</t>
  </si>
  <si>
    <t>Revalorizacijska rezerva - zemljište i građevinski objekti</t>
  </si>
  <si>
    <t>Revalorizacijska rezerva-finansijska ulaganja</t>
  </si>
  <si>
    <t>Ostale revalorizacijske rezerve</t>
  </si>
  <si>
    <t>Zakonske rezerve</t>
  </si>
  <si>
    <t>Statutarne rezerve</t>
  </si>
  <si>
    <t>Ostale rezerve (sopstvene akcije)</t>
  </si>
  <si>
    <t>Neraspoređena dobit ili preneseni gubitak</t>
  </si>
  <si>
    <t>Ukupno (kapital i rezerve)</t>
  </si>
  <si>
    <t>Stanje na dan 1. januar prethodne godine</t>
  </si>
  <si>
    <t>Ispravka greški prethodnog perioda</t>
  </si>
  <si>
    <t>Promjena računovodstvenih politika</t>
  </si>
  <si>
    <t>Stanje na dan 1. januar prethodne godine (prepravljeno)</t>
  </si>
  <si>
    <t>Promjena fer vrijednosti finansijske imovine raspoložive za prodaju</t>
  </si>
  <si>
    <t>Realizovani dobici/gubici od finansijske imovine raspoložive za prodaju</t>
  </si>
  <si>
    <t>Ostali dobici/gubici priznati direktno i kapitalu i rezervama</t>
  </si>
  <si>
    <t>Dobitak/gubitak prethodnog perioda</t>
  </si>
  <si>
    <t>Povećanje/smanjenje osnovnog kapitala</t>
  </si>
  <si>
    <t>Dividende</t>
  </si>
  <si>
    <t>Prenos dobiti u rezerve</t>
  </si>
  <si>
    <t>Stanje na dan 31. decembar prethodne godine</t>
  </si>
  <si>
    <t>Stanje na dan 1. januar tekuće godine</t>
  </si>
  <si>
    <t>Ispravka greški prethodnog razdoblja</t>
  </si>
  <si>
    <t>Promjena fer  vrijednosti finansijske imovine raspoložive za prodaju</t>
  </si>
  <si>
    <t>Ostali gubici/dobici priznati direktno i kapitalu i rezervama</t>
  </si>
  <si>
    <t>Dobitak/gubitak tekućeg perioda</t>
  </si>
  <si>
    <t>Stanje na dan 31. decembar tekuće godine</t>
  </si>
  <si>
    <t>od 01.01.2019. do 31.12.2019.</t>
  </si>
  <si>
    <t xml:space="preserve">                     -</t>
  </si>
  <si>
    <t>U Podgorici, 24.01.2020</t>
  </si>
  <si>
    <t>Lice odgovorno za sastavljanje bilansa:  Mileva Pejović</t>
  </si>
  <si>
    <t>Lice odgovorno za sastavljanje bilansa:  Ivana Pavlović</t>
  </si>
  <si>
    <t>Per Trial balance</t>
  </si>
  <si>
    <t>Difference</t>
  </si>
  <si>
    <t>Lice odgovorno za sastavljanje bilansa: Ivana Pavlović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</si>
</sst>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-* #,##0.00\ _€_-;\-* #,##0.00\ _€_-;_-* &quot;-&quot;??\ _€_-;_-@_-"/>
    <numFmt numFmtId="166" formatCode="_(* #,##0.00_);_(* \(#,##0.00\);_(* &quot;-&quot;_);_(@_)"/>
    <numFmt numFmtId="167" formatCode="_-* #,##0.00\ _D_i_n_._-;\-* #,##0.00\ _D_i_n_._-;_-* &quot;-&quot;??\ _D_i_n_._-;_-@_-"/>
    <numFmt numFmtId="168" formatCode="_-* #,##0\ _€_-;\-* #,##0\ _€_-;_-* &quot;-&quot;??\ _€_-;_-@_-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Cambria"/>
      <family val="1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color rgb="FFFF0000"/>
      <name val="Calibri"/>
      <family val="2"/>
      <scheme val="minor"/>
    </font>
    <font>
      <b/>
      <sz val="12"/>
      <name val="Cambria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0"/>
      <name val="Calibri"/>
      <family val="2"/>
    </font>
    <font>
      <b/>
      <sz val="10"/>
      <name val="Calibri"/>
      <family val="2"/>
      <charset val="238"/>
    </font>
    <font>
      <b/>
      <i/>
      <sz val="10"/>
      <name val="Calibri"/>
      <family val="2"/>
    </font>
    <font>
      <sz val="10"/>
      <name val="Calibri"/>
      <family val="2"/>
      <charset val="238"/>
    </font>
    <font>
      <sz val="10"/>
      <name val="Calibri"/>
      <family val="2"/>
      <scheme val="minor"/>
    </font>
    <font>
      <sz val="10"/>
      <name val="Cambria"/>
      <family val="1"/>
      <charset val="238"/>
    </font>
    <font>
      <b/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/>
      <top/>
      <bottom style="thin">
        <color indexed="62"/>
      </bottom>
      <diagonal/>
    </border>
  </borders>
  <cellStyleXfs count="10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0" fontId="5" fillId="0" borderId="0"/>
    <xf numFmtId="0" fontId="1" fillId="0" borderId="0"/>
    <xf numFmtId="0" fontId="2" fillId="0" borderId="0"/>
    <xf numFmtId="0" fontId="5" fillId="0" borderId="0"/>
  </cellStyleXfs>
  <cellXfs count="201">
    <xf numFmtId="0" fontId="0" fillId="0" borderId="0" xfId="0"/>
    <xf numFmtId="0" fontId="7" fillId="0" borderId="0" xfId="0" applyFont="1" applyAlignment="1" applyProtection="1">
      <alignment horizontal="center"/>
    </xf>
    <xf numFmtId="3" fontId="7" fillId="0" borderId="0" xfId="1" applyNumberFormat="1" applyFont="1" applyProtection="1"/>
    <xf numFmtId="3" fontId="7" fillId="0" borderId="0" xfId="0" applyNumberFormat="1" applyFont="1" applyProtection="1"/>
    <xf numFmtId="0" fontId="7" fillId="0" borderId="0" xfId="0" applyFont="1"/>
    <xf numFmtId="0" fontId="6" fillId="0" borderId="0" xfId="0" applyFont="1" applyAlignment="1" applyProtection="1">
      <alignment horizontal="left"/>
      <protection locked="0"/>
    </xf>
    <xf numFmtId="3" fontId="8" fillId="0" borderId="1" xfId="1" applyNumberFormat="1" applyFont="1" applyBorder="1" applyAlignment="1">
      <alignment horizontal="center" vertical="center" wrapText="1"/>
    </xf>
    <xf numFmtId="3" fontId="8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/>
    </xf>
    <xf numFmtId="3" fontId="7" fillId="0" borderId="1" xfId="2" applyNumberFormat="1" applyFont="1" applyBorder="1" applyAlignment="1">
      <alignment horizontal="center"/>
    </xf>
    <xf numFmtId="166" fontId="7" fillId="0" borderId="1" xfId="2" applyNumberFormat="1" applyFont="1" applyBorder="1" applyAlignment="1">
      <alignment horizontal="center"/>
    </xf>
    <xf numFmtId="166" fontId="9" fillId="2" borderId="1" xfId="2" applyNumberFormat="1" applyFont="1" applyFill="1" applyBorder="1"/>
    <xf numFmtId="166" fontId="7" fillId="2" borderId="1" xfId="2" applyNumberFormat="1" applyFont="1" applyFill="1" applyBorder="1" applyAlignment="1" applyProtection="1">
      <alignment horizontal="center" vertical="center" wrapText="1"/>
      <protection locked="0"/>
    </xf>
    <xf numFmtId="3" fontId="9" fillId="2" borderId="1" xfId="1" applyNumberFormat="1" applyFont="1" applyFill="1" applyBorder="1" applyAlignment="1" applyProtection="1">
      <alignment vertical="center" wrapText="1"/>
      <protection locked="0"/>
    </xf>
    <xf numFmtId="166" fontId="7" fillId="0" borderId="1" xfId="2" applyNumberFormat="1" applyFont="1" applyBorder="1"/>
    <xf numFmtId="166" fontId="7" fillId="0" borderId="1" xfId="2" applyNumberFormat="1" applyFont="1" applyBorder="1" applyAlignment="1" applyProtection="1">
      <alignment horizontal="center" vertical="center" wrapText="1"/>
      <protection locked="0"/>
    </xf>
    <xf numFmtId="3" fontId="7" fillId="0" borderId="1" xfId="1" applyNumberFormat="1" applyFont="1" applyBorder="1" applyAlignment="1" applyProtection="1">
      <alignment vertical="center" wrapText="1"/>
      <protection locked="0"/>
    </xf>
    <xf numFmtId="166" fontId="7" fillId="0" borderId="1" xfId="2" applyNumberFormat="1" applyFont="1" applyBorder="1" applyAlignment="1">
      <alignment horizontal="center" vertical="center"/>
    </xf>
    <xf numFmtId="166" fontId="7" fillId="0" borderId="1" xfId="2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166" fontId="9" fillId="2" borderId="1" xfId="2" applyNumberFormat="1" applyFont="1" applyFill="1" applyBorder="1" applyAlignment="1">
      <alignment wrapText="1"/>
    </xf>
    <xf numFmtId="164" fontId="7" fillId="0" borderId="0" xfId="0" applyNumberFormat="1" applyFont="1"/>
    <xf numFmtId="166" fontId="7" fillId="0" borderId="1" xfId="2" applyNumberFormat="1" applyFont="1" applyBorder="1" applyAlignment="1">
      <alignment wrapText="1"/>
    </xf>
    <xf numFmtId="3" fontId="9" fillId="0" borderId="1" xfId="1" applyNumberFormat="1" applyFont="1" applyBorder="1" applyAlignment="1" applyProtection="1">
      <alignment vertical="center" wrapText="1"/>
      <protection locked="0"/>
    </xf>
    <xf numFmtId="166" fontId="7" fillId="0" borderId="1" xfId="2" applyNumberFormat="1" applyFont="1" applyBorder="1" applyAlignment="1">
      <alignment horizontal="center" wrapText="1"/>
    </xf>
    <xf numFmtId="3" fontId="7" fillId="0" borderId="1" xfId="1" applyNumberFormat="1" applyFont="1" applyFill="1" applyBorder="1" applyAlignment="1" applyProtection="1">
      <alignment vertical="center" wrapText="1"/>
      <protection locked="0"/>
    </xf>
    <xf numFmtId="4" fontId="7" fillId="0" borderId="0" xfId="0" applyNumberFormat="1" applyFont="1"/>
    <xf numFmtId="166" fontId="7" fillId="0" borderId="1" xfId="2" applyNumberFormat="1" applyFont="1" applyBorder="1" applyAlignment="1">
      <alignment horizontal="center" vertical="center" wrapText="1"/>
    </xf>
    <xf numFmtId="166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2" applyNumberFormat="1" applyFont="1" applyBorder="1" applyAlignment="1">
      <alignment horizontal="center"/>
    </xf>
    <xf numFmtId="3" fontId="9" fillId="0" borderId="1" xfId="1" applyNumberFormat="1" applyFont="1" applyFill="1" applyBorder="1" applyAlignment="1" applyProtection="1">
      <alignment vertical="center" wrapText="1"/>
      <protection locked="0"/>
    </xf>
    <xf numFmtId="166" fontId="10" fillId="2" borderId="1" xfId="2" applyNumberFormat="1" applyFont="1" applyFill="1" applyBorder="1" applyAlignment="1" applyProtection="1">
      <alignment horizontal="center" vertical="center" wrapText="1"/>
      <protection locked="0"/>
    </xf>
    <xf numFmtId="167" fontId="7" fillId="0" borderId="0" xfId="3" applyFont="1"/>
    <xf numFmtId="3" fontId="7" fillId="0" borderId="1" xfId="2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/>
    </xf>
    <xf numFmtId="166" fontId="6" fillId="2" borderId="1" xfId="2" applyNumberFormat="1" applyFont="1" applyFill="1" applyBorder="1"/>
    <xf numFmtId="3" fontId="6" fillId="2" borderId="1" xfId="0" applyNumberFormat="1" applyFont="1" applyFill="1" applyBorder="1" applyAlignment="1" applyProtection="1">
      <alignment vertical="center" wrapText="1"/>
      <protection locked="0"/>
    </xf>
    <xf numFmtId="3" fontId="7" fillId="0" borderId="1" xfId="0" applyNumberFormat="1" applyFont="1" applyBorder="1" applyAlignment="1" applyProtection="1">
      <alignment vertical="center" wrapText="1"/>
      <protection locked="0"/>
    </xf>
    <xf numFmtId="3" fontId="7" fillId="0" borderId="1" xfId="0" applyNumberFormat="1" applyFont="1" applyFill="1" applyBorder="1" applyAlignment="1" applyProtection="1">
      <alignment vertical="center" wrapText="1"/>
      <protection locked="0"/>
    </xf>
    <xf numFmtId="166" fontId="6" fillId="0" borderId="1" xfId="2" applyNumberFormat="1" applyFont="1" applyBorder="1" applyAlignment="1">
      <alignment horizontal="center"/>
    </xf>
    <xf numFmtId="166" fontId="6" fillId="0" borderId="1" xfId="2" applyNumberFormat="1" applyFont="1" applyBorder="1"/>
    <xf numFmtId="166" fontId="7" fillId="0" borderId="0" xfId="0" applyNumberFormat="1" applyFont="1" applyAlignment="1">
      <alignment horizontal="center" vertical="center" wrapText="1"/>
    </xf>
    <xf numFmtId="3" fontId="9" fillId="0" borderId="1" xfId="0" applyNumberFormat="1" applyFont="1" applyBorder="1" applyAlignment="1" applyProtection="1">
      <alignment vertical="center" wrapText="1"/>
      <protection locked="0"/>
    </xf>
    <xf numFmtId="0" fontId="6" fillId="0" borderId="0" xfId="0" applyFont="1"/>
    <xf numFmtId="3" fontId="11" fillId="0" borderId="1" xfId="0" applyNumberFormat="1" applyFont="1" applyBorder="1" applyAlignment="1" applyProtection="1">
      <alignment vertical="center" wrapText="1"/>
      <protection locked="0"/>
    </xf>
    <xf numFmtId="164" fontId="7" fillId="0" borderId="1" xfId="2" applyNumberFormat="1" applyFont="1" applyBorder="1" applyAlignment="1">
      <alignment horizontal="center" vertical="center"/>
    </xf>
    <xf numFmtId="164" fontId="10" fillId="0" borderId="1" xfId="2" applyNumberFormat="1" applyFont="1" applyBorder="1" applyAlignment="1">
      <alignment horizontal="center"/>
    </xf>
    <xf numFmtId="166" fontId="10" fillId="0" borderId="1" xfId="2" applyNumberFormat="1" applyFont="1" applyBorder="1"/>
    <xf numFmtId="0" fontId="10" fillId="0" borderId="0" xfId="0" applyFont="1"/>
    <xf numFmtId="164" fontId="6" fillId="0" borderId="1" xfId="2" applyNumberFormat="1" applyFont="1" applyBorder="1" applyAlignment="1">
      <alignment horizontal="center"/>
    </xf>
    <xf numFmtId="3" fontId="6" fillId="0" borderId="1" xfId="0" applyNumberFormat="1" applyFont="1" applyFill="1" applyBorder="1" applyProtection="1">
      <protection locked="0"/>
    </xf>
    <xf numFmtId="164" fontId="8" fillId="0" borderId="1" xfId="2" applyNumberFormat="1" applyFont="1" applyBorder="1" applyAlignment="1">
      <alignment horizontal="center"/>
    </xf>
    <xf numFmtId="166" fontId="8" fillId="0" borderId="1" xfId="2" applyNumberFormat="1" applyFont="1" applyBorder="1"/>
    <xf numFmtId="166" fontId="8" fillId="0" borderId="1" xfId="2" applyNumberFormat="1" applyFont="1" applyBorder="1" applyAlignment="1" applyProtection="1">
      <alignment horizontal="center" vertical="center" wrapText="1"/>
      <protection locked="0"/>
    </xf>
    <xf numFmtId="3" fontId="8" fillId="0" borderId="1" xfId="0" applyNumberFormat="1" applyFont="1" applyFill="1" applyBorder="1" applyAlignment="1" applyProtection="1">
      <alignment vertical="center" wrapText="1"/>
      <protection locked="0"/>
    </xf>
    <xf numFmtId="166" fontId="7" fillId="0" borderId="1" xfId="2" applyNumberFormat="1" applyFont="1" applyFill="1" applyBorder="1"/>
    <xf numFmtId="2" fontId="7" fillId="0" borderId="0" xfId="0" applyNumberFormat="1" applyFont="1"/>
    <xf numFmtId="166" fontId="11" fillId="2" borderId="1" xfId="2" applyNumberFormat="1" applyFont="1" applyFill="1" applyBorder="1"/>
    <xf numFmtId="166" fontId="8" fillId="2" borderId="1" xfId="2" applyNumberFormat="1" applyFont="1" applyFill="1" applyBorder="1" applyAlignment="1" applyProtection="1">
      <alignment horizontal="center" vertical="center" wrapText="1"/>
      <protection locked="0"/>
    </xf>
    <xf numFmtId="3" fontId="11" fillId="2" borderId="1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center"/>
    </xf>
    <xf numFmtId="3" fontId="7" fillId="0" borderId="0" xfId="1" applyNumberFormat="1" applyFont="1"/>
    <xf numFmtId="3" fontId="7" fillId="0" borderId="0" xfId="0" applyNumberFormat="1" applyFont="1"/>
    <xf numFmtId="0" fontId="8" fillId="0" borderId="0" xfId="2" applyFont="1" applyProtection="1">
      <protection locked="0"/>
    </xf>
    <xf numFmtId="0" fontId="12" fillId="0" borderId="0" xfId="2" applyFont="1" applyAlignment="1" applyProtection="1">
      <alignment wrapText="1"/>
      <protection locked="0"/>
    </xf>
    <xf numFmtId="4" fontId="12" fillId="0" borderId="0" xfId="2" applyNumberFormat="1" applyFont="1" applyProtection="1">
      <protection locked="0"/>
    </xf>
    <xf numFmtId="3" fontId="13" fillId="0" borderId="0" xfId="1" applyNumberFormat="1" applyFont="1" applyProtection="1">
      <protection locked="0"/>
    </xf>
    <xf numFmtId="3" fontId="13" fillId="0" borderId="0" xfId="2" applyNumberFormat="1" applyFont="1" applyProtection="1">
      <protection locked="0"/>
    </xf>
    <xf numFmtId="0" fontId="12" fillId="0" borderId="0" xfId="2" applyFont="1" applyProtection="1">
      <protection locked="0"/>
    </xf>
    <xf numFmtId="0" fontId="8" fillId="0" borderId="0" xfId="2" applyFont="1" applyAlignment="1">
      <alignment horizontal="center"/>
    </xf>
    <xf numFmtId="3" fontId="8" fillId="0" borderId="0" xfId="1" applyNumberFormat="1" applyFont="1"/>
    <xf numFmtId="3" fontId="8" fillId="0" borderId="0" xfId="2" applyNumberFormat="1" applyFont="1"/>
    <xf numFmtId="3" fontId="12" fillId="0" borderId="0" xfId="1" applyNumberFormat="1" applyFont="1" applyProtection="1">
      <protection locked="0"/>
    </xf>
    <xf numFmtId="4" fontId="8" fillId="0" borderId="0" xfId="2" applyNumberFormat="1" applyFont="1"/>
    <xf numFmtId="4" fontId="7" fillId="0" borderId="0" xfId="2" applyNumberFormat="1" applyFont="1"/>
    <xf numFmtId="3" fontId="7" fillId="0" borderId="0" xfId="2" applyNumberFormat="1" applyFont="1"/>
    <xf numFmtId="0" fontId="14" fillId="0" borderId="0" xfId="0" applyFont="1"/>
    <xf numFmtId="3" fontId="14" fillId="0" borderId="0" xfId="0" applyNumberFormat="1" applyFont="1"/>
    <xf numFmtId="0" fontId="14" fillId="0" borderId="0" xfId="0" applyFont="1" applyProtection="1">
      <protection locked="0"/>
    </xf>
    <xf numFmtId="0" fontId="8" fillId="0" borderId="0" xfId="0" applyFont="1"/>
    <xf numFmtId="3" fontId="15" fillId="0" borderId="1" xfId="2" applyNumberFormat="1" applyFont="1" applyBorder="1" applyAlignment="1">
      <alignment horizontal="center" wrapText="1"/>
    </xf>
    <xf numFmtId="0" fontId="15" fillId="0" borderId="1" xfId="2" applyFont="1" applyBorder="1" applyAlignment="1">
      <alignment horizontal="center" wrapText="1"/>
    </xf>
    <xf numFmtId="0" fontId="13" fillId="0" borderId="1" xfId="2" applyFont="1" applyBorder="1" applyAlignment="1">
      <alignment horizontal="center"/>
    </xf>
    <xf numFmtId="3" fontId="13" fillId="0" borderId="1" xfId="2" applyNumberFormat="1" applyFont="1" applyBorder="1" applyAlignment="1">
      <alignment horizontal="center"/>
    </xf>
    <xf numFmtId="0" fontId="15" fillId="2" borderId="1" xfId="2" applyFont="1" applyFill="1" applyBorder="1" applyAlignment="1">
      <alignment wrapText="1"/>
    </xf>
    <xf numFmtId="0" fontId="13" fillId="2" borderId="1" xfId="2" applyFont="1" applyFill="1" applyBorder="1" applyAlignment="1" applyProtection="1">
      <alignment horizontal="center" vertical="center"/>
      <protection locked="0"/>
    </xf>
    <xf numFmtId="3" fontId="15" fillId="2" borderId="1" xfId="1" applyNumberFormat="1" applyFont="1" applyFill="1" applyBorder="1" applyAlignment="1" applyProtection="1">
      <alignment vertical="center"/>
      <protection locked="0"/>
    </xf>
    <xf numFmtId="0" fontId="13" fillId="0" borderId="1" xfId="2" applyFont="1" applyBorder="1" applyAlignment="1">
      <alignment wrapText="1"/>
    </xf>
    <xf numFmtId="0" fontId="13" fillId="0" borderId="1" xfId="2" applyFont="1" applyBorder="1" applyAlignment="1" applyProtection="1">
      <alignment horizontal="center" vertical="center"/>
      <protection locked="0"/>
    </xf>
    <xf numFmtId="3" fontId="13" fillId="0" borderId="1" xfId="1" applyNumberFormat="1" applyFont="1" applyBorder="1" applyAlignment="1" applyProtection="1">
      <alignment vertical="center"/>
      <protection locked="0"/>
    </xf>
    <xf numFmtId="0" fontId="13" fillId="0" borderId="1" xfId="2" applyFont="1" applyFill="1" applyBorder="1" applyAlignment="1" applyProtection="1">
      <alignment horizontal="center" vertical="center"/>
      <protection locked="0"/>
    </xf>
    <xf numFmtId="0" fontId="13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vertical="center" wrapText="1"/>
    </xf>
    <xf numFmtId="0" fontId="8" fillId="0" borderId="0" xfId="0" applyFont="1" applyAlignment="1">
      <alignment vertical="center"/>
    </xf>
    <xf numFmtId="3" fontId="13" fillId="0" borderId="1" xfId="1" applyNumberFormat="1" applyFont="1" applyFill="1" applyBorder="1" applyAlignment="1" applyProtection="1">
      <alignment vertical="center"/>
      <protection locked="0"/>
    </xf>
    <xf numFmtId="0" fontId="13" fillId="0" borderId="1" xfId="2" applyFont="1" applyFill="1" applyBorder="1" applyAlignment="1">
      <alignment wrapText="1"/>
    </xf>
    <xf numFmtId="164" fontId="8" fillId="0" borderId="0" xfId="0" applyNumberFormat="1" applyFont="1" applyFill="1"/>
    <xf numFmtId="0" fontId="15" fillId="0" borderId="1" xfId="2" applyFont="1" applyBorder="1" applyAlignment="1">
      <alignment horizontal="center"/>
    </xf>
    <xf numFmtId="3" fontId="8" fillId="0" borderId="0" xfId="0" applyNumberFormat="1" applyFont="1"/>
    <xf numFmtId="3" fontId="13" fillId="0" borderId="1" xfId="0" applyNumberFormat="1" applyFont="1" applyFill="1" applyBorder="1" applyProtection="1">
      <protection locked="0"/>
    </xf>
    <xf numFmtId="0" fontId="13" fillId="3" borderId="1" xfId="2" applyFont="1" applyFill="1" applyBorder="1" applyAlignment="1">
      <alignment vertical="center" wrapText="1"/>
    </xf>
    <xf numFmtId="0" fontId="13" fillId="3" borderId="1" xfId="2" applyFont="1" applyFill="1" applyBorder="1" applyAlignment="1" applyProtection="1">
      <alignment horizontal="center" vertical="center"/>
      <protection locked="0"/>
    </xf>
    <xf numFmtId="166" fontId="8" fillId="0" borderId="0" xfId="0" applyNumberFormat="1" applyFont="1"/>
    <xf numFmtId="4" fontId="8" fillId="0" borderId="0" xfId="0" applyNumberFormat="1" applyFont="1"/>
    <xf numFmtId="164" fontId="8" fillId="0" borderId="0" xfId="0" applyNumberFormat="1" applyFont="1"/>
    <xf numFmtId="0" fontId="13" fillId="0" borderId="1" xfId="2" applyFont="1" applyBorder="1" applyAlignment="1">
      <alignment horizontal="center" wrapText="1"/>
    </xf>
    <xf numFmtId="0" fontId="16" fillId="0" borderId="0" xfId="0" applyFont="1"/>
    <xf numFmtId="0" fontId="12" fillId="0" borderId="0" xfId="0" applyFont="1" applyAlignment="1">
      <alignment horizontal="center"/>
    </xf>
    <xf numFmtId="0" fontId="17" fillId="0" borderId="0" xfId="0" applyFont="1" applyAlignment="1">
      <alignment wrapText="1"/>
    </xf>
    <xf numFmtId="0" fontId="13" fillId="0" borderId="0" xfId="0" applyFont="1"/>
    <xf numFmtId="3" fontId="12" fillId="0" borderId="0" xfId="2" applyNumberFormat="1" applyFont="1" applyProtection="1">
      <protection locked="0"/>
    </xf>
    <xf numFmtId="3" fontId="13" fillId="0" borderId="0" xfId="0" applyNumberFormat="1" applyFont="1"/>
    <xf numFmtId="0" fontId="8" fillId="0" borderId="0" xfId="0" applyFont="1" applyProtection="1">
      <protection locked="0"/>
    </xf>
    <xf numFmtId="0" fontId="8" fillId="0" borderId="0" xfId="0" applyFont="1" applyBorder="1"/>
    <xf numFmtId="0" fontId="8" fillId="0" borderId="0" xfId="0" applyFont="1" applyAlignment="1" applyProtection="1">
      <protection locked="0"/>
    </xf>
    <xf numFmtId="0" fontId="13" fillId="0" borderId="0" xfId="0" applyFont="1" applyBorder="1" applyAlignment="1">
      <alignment vertical="top" wrapText="1"/>
    </xf>
    <xf numFmtId="0" fontId="18" fillId="0" borderId="0" xfId="0" applyFont="1" applyProtection="1">
      <protection locked="0"/>
    </xf>
    <xf numFmtId="4" fontId="18" fillId="0" borderId="0" xfId="0" applyNumberFormat="1" applyFont="1" applyProtection="1">
      <protection locked="0"/>
    </xf>
    <xf numFmtId="4" fontId="20" fillId="0" borderId="0" xfId="2" applyNumberFormat="1" applyFont="1"/>
    <xf numFmtId="4" fontId="20" fillId="0" borderId="0" xfId="0" applyNumberFormat="1" applyFont="1"/>
    <xf numFmtId="0" fontId="20" fillId="0" borderId="0" xfId="0" applyFont="1"/>
    <xf numFmtId="0" fontId="18" fillId="0" borderId="0" xfId="0" applyFont="1"/>
    <xf numFmtId="4" fontId="22" fillId="0" borderId="3" xfId="2" applyNumberFormat="1" applyFont="1" applyBorder="1" applyAlignment="1">
      <alignment horizontal="center" wrapText="1"/>
    </xf>
    <xf numFmtId="0" fontId="22" fillId="0" borderId="4" xfId="2" applyFont="1" applyBorder="1" applyAlignment="1">
      <alignment horizontal="center" wrapText="1"/>
    </xf>
    <xf numFmtId="0" fontId="22" fillId="0" borderId="1" xfId="2" applyFont="1" applyBorder="1" applyAlignment="1">
      <alignment horizontal="center" wrapText="1"/>
    </xf>
    <xf numFmtId="0" fontId="22" fillId="2" borderId="1" xfId="2" applyFont="1" applyFill="1" applyBorder="1" applyAlignment="1">
      <alignment wrapText="1"/>
    </xf>
    <xf numFmtId="0" fontId="22" fillId="2" borderId="1" xfId="2" applyFont="1" applyFill="1" applyBorder="1" applyAlignment="1" applyProtection="1">
      <alignment horizontal="center"/>
      <protection locked="0"/>
    </xf>
    <xf numFmtId="3" fontId="23" fillId="2" borderId="1" xfId="2" applyNumberFormat="1" applyFont="1" applyFill="1" applyBorder="1" applyAlignment="1" applyProtection="1">
      <alignment horizontal="center"/>
      <protection locked="0"/>
    </xf>
    <xf numFmtId="0" fontId="24" fillId="0" borderId="1" xfId="2" applyFont="1" applyBorder="1" applyAlignment="1">
      <alignment horizontal="center"/>
    </xf>
    <xf numFmtId="0" fontId="24" fillId="2" borderId="1" xfId="2" applyFont="1" applyFill="1" applyBorder="1"/>
    <xf numFmtId="0" fontId="19" fillId="2" borderId="1" xfId="2" applyFont="1" applyFill="1" applyBorder="1" applyProtection="1">
      <protection locked="0"/>
    </xf>
    <xf numFmtId="3" fontId="23" fillId="2" borderId="1" xfId="2" applyNumberFormat="1" applyFont="1" applyFill="1" applyBorder="1" applyProtection="1">
      <protection locked="0"/>
    </xf>
    <xf numFmtId="3" fontId="20" fillId="0" borderId="0" xfId="0" applyNumberFormat="1" applyFont="1"/>
    <xf numFmtId="0" fontId="19" fillId="0" borderId="1" xfId="2" applyFont="1" applyBorder="1" applyAlignment="1">
      <alignment horizontal="right"/>
    </xf>
    <xf numFmtId="0" fontId="19" fillId="0" borderId="1" xfId="2" applyFont="1" applyBorder="1" applyAlignment="1">
      <alignment wrapText="1"/>
    </xf>
    <xf numFmtId="0" fontId="19" fillId="0" borderId="1" xfId="2" applyFont="1" applyBorder="1" applyProtection="1">
      <protection locked="0"/>
    </xf>
    <xf numFmtId="3" fontId="25" fillId="0" borderId="1" xfId="2" applyNumberFormat="1" applyFont="1" applyBorder="1" applyProtection="1">
      <protection locked="0"/>
    </xf>
    <xf numFmtId="0" fontId="19" fillId="0" borderId="1" xfId="2" applyFont="1" applyBorder="1"/>
    <xf numFmtId="0" fontId="19" fillId="0" borderId="1" xfId="2" applyFont="1" applyBorder="1" applyAlignment="1">
      <alignment horizontal="center"/>
    </xf>
    <xf numFmtId="0" fontId="20" fillId="0" borderId="0" xfId="0" applyFont="1" applyAlignment="1">
      <alignment vertical="center"/>
    </xf>
    <xf numFmtId="0" fontId="19" fillId="0" borderId="1" xfId="2" applyFont="1" applyBorder="1" applyAlignment="1">
      <alignment horizontal="center" vertical="center"/>
    </xf>
    <xf numFmtId="0" fontId="19" fillId="0" borderId="1" xfId="2" applyFont="1" applyBorder="1" applyAlignment="1">
      <alignment vertical="center" wrapText="1"/>
    </xf>
    <xf numFmtId="0" fontId="19" fillId="0" borderId="1" xfId="2" applyFont="1" applyBorder="1" applyAlignment="1" applyProtection="1">
      <alignment vertical="center"/>
      <protection locked="0"/>
    </xf>
    <xf numFmtId="3" fontId="25" fillId="2" borderId="1" xfId="2" applyNumberFormat="1" applyFont="1" applyFill="1" applyBorder="1" applyProtection="1">
      <protection locked="0"/>
    </xf>
    <xf numFmtId="0" fontId="24" fillId="2" borderId="1" xfId="2" applyFont="1" applyFill="1" applyBorder="1" applyAlignment="1">
      <alignment wrapText="1"/>
    </xf>
    <xf numFmtId="0" fontId="22" fillId="0" borderId="1" xfId="2" applyFont="1" applyBorder="1" applyAlignment="1">
      <alignment horizontal="center"/>
    </xf>
    <xf numFmtId="0" fontId="22" fillId="2" borderId="1" xfId="2" applyFont="1" applyFill="1" applyBorder="1"/>
    <xf numFmtId="0" fontId="19" fillId="0" borderId="0" xfId="0" applyFont="1"/>
    <xf numFmtId="4" fontId="19" fillId="0" borderId="0" xfId="0" applyNumberFormat="1" applyFont="1"/>
    <xf numFmtId="0" fontId="26" fillId="0" borderId="0" xfId="2" applyFont="1" applyProtection="1">
      <protection locked="0"/>
    </xf>
    <xf numFmtId="0" fontId="27" fillId="0" borderId="0" xfId="2" applyFont="1" applyAlignment="1" applyProtection="1">
      <alignment wrapText="1"/>
      <protection locked="0"/>
    </xf>
    <xf numFmtId="4" fontId="27" fillId="0" borderId="0" xfId="2" applyNumberFormat="1" applyFont="1" applyProtection="1">
      <protection locked="0"/>
    </xf>
    <xf numFmtId="4" fontId="25" fillId="0" borderId="0" xfId="2" applyNumberFormat="1" applyFont="1" applyProtection="1">
      <protection locked="0"/>
    </xf>
    <xf numFmtId="0" fontId="27" fillId="0" borderId="0" xfId="2" applyFont="1" applyProtection="1">
      <protection locked="0"/>
    </xf>
    <xf numFmtId="0" fontId="26" fillId="0" borderId="0" xfId="2" applyFont="1" applyAlignment="1">
      <alignment horizontal="center"/>
    </xf>
    <xf numFmtId="4" fontId="26" fillId="0" borderId="0" xfId="2" applyNumberFormat="1" applyFont="1"/>
    <xf numFmtId="0" fontId="20" fillId="0" borderId="0" xfId="0" applyFont="1" applyProtection="1">
      <protection locked="0"/>
    </xf>
    <xf numFmtId="0" fontId="19" fillId="0" borderId="0" xfId="0" applyFont="1" applyProtection="1">
      <protection locked="0"/>
    </xf>
    <xf numFmtId="4" fontId="18" fillId="0" borderId="0" xfId="0" applyNumberFormat="1" applyFont="1"/>
    <xf numFmtId="0" fontId="19" fillId="0" borderId="1" xfId="2" applyFont="1" applyBorder="1" applyAlignment="1">
      <alignment horizontal="center" wrapText="1"/>
    </xf>
    <xf numFmtId="4" fontId="19" fillId="0" borderId="1" xfId="2" applyNumberFormat="1" applyFont="1" applyBorder="1" applyAlignment="1">
      <alignment horizontal="center" wrapText="1"/>
    </xf>
    <xf numFmtId="0" fontId="23" fillId="0" borderId="1" xfId="2" applyFont="1" applyBorder="1" applyAlignment="1">
      <alignment wrapText="1"/>
    </xf>
    <xf numFmtId="164" fontId="23" fillId="0" borderId="1" xfId="2" applyNumberFormat="1" applyFont="1" applyBorder="1" applyProtection="1">
      <protection locked="0"/>
    </xf>
    <xf numFmtId="4" fontId="23" fillId="0" borderId="1" xfId="2" applyNumberFormat="1" applyFont="1" applyBorder="1" applyProtection="1">
      <protection locked="0"/>
    </xf>
    <xf numFmtId="164" fontId="23" fillId="0" borderId="1" xfId="1" applyNumberFormat="1" applyFont="1" applyBorder="1" applyProtection="1">
      <protection locked="0"/>
    </xf>
    <xf numFmtId="168" fontId="23" fillId="0" borderId="1" xfId="1" applyNumberFormat="1" applyFont="1" applyBorder="1" applyProtection="1">
      <protection locked="0"/>
    </xf>
    <xf numFmtId="164" fontId="19" fillId="0" borderId="1" xfId="2" applyNumberFormat="1" applyFont="1" applyBorder="1" applyProtection="1">
      <protection locked="0"/>
    </xf>
    <xf numFmtId="4" fontId="19" fillId="0" borderId="1" xfId="2" applyNumberFormat="1" applyFont="1" applyBorder="1" applyProtection="1">
      <protection locked="0"/>
    </xf>
    <xf numFmtId="164" fontId="19" fillId="0" borderId="1" xfId="1" applyNumberFormat="1" applyFont="1" applyBorder="1" applyProtection="1">
      <protection locked="0"/>
    </xf>
    <xf numFmtId="168" fontId="19" fillId="0" borderId="1" xfId="1" applyNumberFormat="1" applyFont="1" applyBorder="1" applyProtection="1">
      <protection locked="0"/>
    </xf>
    <xf numFmtId="0" fontId="23" fillId="2" borderId="1" xfId="2" applyFont="1" applyFill="1" applyBorder="1"/>
    <xf numFmtId="164" fontId="23" fillId="2" borderId="1" xfId="2" applyNumberFormat="1" applyFont="1" applyFill="1" applyBorder="1"/>
    <xf numFmtId="4" fontId="23" fillId="2" borderId="1" xfId="2" applyNumberFormat="1" applyFont="1" applyFill="1" applyBorder="1"/>
    <xf numFmtId="164" fontId="23" fillId="2" borderId="1" xfId="1" applyNumberFormat="1" applyFont="1" applyFill="1" applyBorder="1"/>
    <xf numFmtId="168" fontId="23" fillId="2" borderId="1" xfId="1" applyNumberFormat="1" applyFont="1" applyFill="1" applyBorder="1"/>
    <xf numFmtId="0" fontId="21" fillId="0" borderId="0" xfId="0" applyFont="1" applyProtection="1">
      <protection locked="0"/>
    </xf>
    <xf numFmtId="166" fontId="7" fillId="0" borderId="1" xfId="2" applyNumberFormat="1" applyFont="1" applyBorder="1" applyAlignment="1">
      <alignment horizontal="center" vertical="center"/>
    </xf>
    <xf numFmtId="3" fontId="7" fillId="0" borderId="1" xfId="2" applyNumberFormat="1" applyFont="1" applyBorder="1" applyAlignment="1">
      <alignment horizontal="center" vertical="center"/>
    </xf>
    <xf numFmtId="0" fontId="7" fillId="0" borderId="0" xfId="0" applyFont="1" applyAlignment="1" applyProtection="1">
      <alignment horizontal="left"/>
      <protection locked="0"/>
    </xf>
    <xf numFmtId="166" fontId="7" fillId="0" borderId="1" xfId="0" applyNumberFormat="1" applyFont="1" applyBorder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Alignment="1">
      <alignment horizontal="center"/>
    </xf>
    <xf numFmtId="0" fontId="14" fillId="0" borderId="0" xfId="0" applyFont="1" applyBorder="1" applyAlignment="1" applyProtection="1">
      <alignment horizontal="center"/>
      <protection locked="0"/>
    </xf>
    <xf numFmtId="0" fontId="15" fillId="0" borderId="1" xfId="2" applyFont="1" applyBorder="1" applyAlignment="1">
      <alignment horizontal="center" wrapText="1"/>
    </xf>
    <xf numFmtId="0" fontId="13" fillId="0" borderId="1" xfId="2" applyFont="1" applyBorder="1" applyAlignment="1">
      <alignment horizontal="center" wrapText="1"/>
    </xf>
    <xf numFmtId="3" fontId="15" fillId="0" borderId="1" xfId="2" applyNumberFormat="1" applyFont="1" applyBorder="1" applyAlignment="1">
      <alignment horizontal="center"/>
    </xf>
    <xf numFmtId="0" fontId="22" fillId="0" borderId="3" xfId="2" applyFont="1" applyBorder="1" applyAlignment="1">
      <alignment horizontal="center" wrapText="1"/>
    </xf>
    <xf numFmtId="0" fontId="18" fillId="0" borderId="0" xfId="0" applyFont="1" applyAlignment="1" applyProtection="1">
      <alignment horizontal="left"/>
      <protection locked="0"/>
    </xf>
    <xf numFmtId="0" fontId="18" fillId="0" borderId="2" xfId="0" applyFont="1" applyBorder="1" applyAlignment="1">
      <alignment horizontal="center"/>
    </xf>
    <xf numFmtId="0" fontId="18" fillId="0" borderId="3" xfId="2" applyFont="1" applyBorder="1" applyAlignment="1" applyProtection="1">
      <alignment horizontal="center"/>
      <protection locked="0"/>
    </xf>
    <xf numFmtId="4" fontId="22" fillId="0" borderId="3" xfId="2" applyNumberFormat="1" applyFont="1" applyBorder="1" applyAlignment="1">
      <alignment horizontal="center" wrapText="1"/>
    </xf>
    <xf numFmtId="0" fontId="28" fillId="4" borderId="5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/>
    </xf>
    <xf numFmtId="0" fontId="20" fillId="0" borderId="0" xfId="0" applyFont="1" applyAlignment="1" applyProtection="1">
      <alignment horizontal="left"/>
      <protection locked="0"/>
    </xf>
    <xf numFmtId="0" fontId="18" fillId="0" borderId="0" xfId="0" applyFont="1" applyAlignment="1">
      <alignment horizontal="center"/>
    </xf>
    <xf numFmtId="0" fontId="18" fillId="0" borderId="0" xfId="0" applyFont="1" applyAlignment="1" applyProtection="1">
      <alignment horizontal="center"/>
      <protection locked="0"/>
    </xf>
  </cellXfs>
  <cellStyles count="10">
    <cellStyle name="Comma" xfId="1" builtinId="3"/>
    <cellStyle name="Comma 2" xfId="3" xr:uid="{00000000-0005-0000-0000-000001000000}"/>
    <cellStyle name="Comma 4" xfId="4" xr:uid="{00000000-0005-0000-0000-000002000000}"/>
    <cellStyle name="Normal" xfId="0" builtinId="0"/>
    <cellStyle name="Normal 2" xfId="5" xr:uid="{00000000-0005-0000-0000-000004000000}"/>
    <cellStyle name="Normal 2 2" xfId="6" xr:uid="{00000000-0005-0000-0000-000005000000}"/>
    <cellStyle name="Normal 3" xfId="2" xr:uid="{00000000-0005-0000-0000-000006000000}"/>
    <cellStyle name="Normal 4" xfId="7" xr:uid="{00000000-0005-0000-0000-000007000000}"/>
    <cellStyle name="Normal 5" xfId="8" xr:uid="{00000000-0005-0000-0000-000008000000}"/>
    <cellStyle name="Normal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2895600</xdr:colOff>
      <xdr:row>2</xdr:row>
      <xdr:rowOff>19050</xdr:rowOff>
    </xdr:from>
    <xdr:to>
      <xdr:col>1</xdr:col>
      <xdr:colOff>3609975</xdr:colOff>
      <xdr:row>5</xdr:row>
      <xdr:rowOff>75511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371475"/>
          <a:ext cx="714375" cy="5422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3257550</xdr:colOff>
      <xdr:row>2</xdr:row>
      <xdr:rowOff>3544</xdr:rowOff>
    </xdr:from>
    <xdr:to>
      <xdr:col>3</xdr:col>
      <xdr:colOff>3785884</xdr:colOff>
      <xdr:row>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355969"/>
          <a:ext cx="528334" cy="577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3924301</xdr:colOff>
      <xdr:row>2</xdr:row>
      <xdr:rowOff>0</xdr:rowOff>
    </xdr:from>
    <xdr:to>
      <xdr:col>2</xdr:col>
      <xdr:colOff>4419601</xdr:colOff>
      <xdr:row>5</xdr:row>
      <xdr:rowOff>40873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B8639C-A5E8-4066-B17F-9688BD562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1" y="323850"/>
          <a:ext cx="495300" cy="526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3924301</xdr:colOff>
      <xdr:row>2</xdr:row>
      <xdr:rowOff>0</xdr:rowOff>
    </xdr:from>
    <xdr:to>
      <xdr:col>3</xdr:col>
      <xdr:colOff>4419601</xdr:colOff>
      <xdr:row>5</xdr:row>
      <xdr:rowOff>40873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B165B2-31F6-4C80-AD55-44A4A49E5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1" y="323850"/>
          <a:ext cx="495300" cy="526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619125</xdr:colOff>
      <xdr:row>0</xdr:row>
      <xdr:rowOff>19050</xdr:rowOff>
    </xdr:from>
    <xdr:to>
      <xdr:col>5</xdr:col>
      <xdr:colOff>571500</xdr:colOff>
      <xdr:row>3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0FEAB3-61CF-4996-B681-0396B7C75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19050"/>
          <a:ext cx="7239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3924301</xdr:colOff>
      <xdr:row>0</xdr:row>
      <xdr:rowOff>0</xdr:rowOff>
    </xdr:from>
    <xdr:to>
      <xdr:col>2</xdr:col>
      <xdr:colOff>4419601</xdr:colOff>
      <xdr:row>3</xdr:row>
      <xdr:rowOff>40873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EF894F-9AD9-45C6-B140-0D2B97AF3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1" y="381000"/>
          <a:ext cx="495300" cy="612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G-RS/ANO/2019/Q4/&#381;ivot/BILANSI_31.12.2019_&#381;IVO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U0014\AppData\Local\Microsoft\Windows\INetCache\Content.Outlook\91ZBEJ7V\Copy%20of%20Uniqa%20ivotno%20o.%20Bilansi%2031.12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K (2)"/>
      <sheetName val="BS"/>
      <sheetName val="BU"/>
      <sheetName val="BNT"/>
      <sheetName val="PNK"/>
      <sheetName val="Zaključni list 31.12.19"/>
      <sheetName val="mapiranje_tijana"/>
      <sheetName val="Sheet1"/>
      <sheetName val="pivot uprava"/>
      <sheetName val="troškovi uprave"/>
      <sheetName val="Mersiha podjela"/>
      <sheetName val="troškovi koji nemaju konto"/>
      <sheetName val="Sheet2"/>
      <sheetName val="Mersiha_31.03.2019"/>
      <sheetName val="pivot uprava 31.03"/>
      <sheetName val="pivot-uprava 30.06.2019"/>
      <sheetName val="Za bilans uspjeha-31.12.2019"/>
      <sheetName val="Pivot-uprava 31.12.2019"/>
      <sheetName val="uprava-31.12.2020"/>
      <sheetName val="Sheet11"/>
      <sheetName val="tr koji nemaju konto_31.12.2019"/>
      <sheetName val="za bilans"/>
      <sheetName val="Sheet6"/>
      <sheetName val="Buba_31.12.2019"/>
      <sheetName val="Sheet8"/>
      <sheetName val="Pivot TC 01..01-31.12.2019"/>
      <sheetName val="Pivot TC 01-12.2019"/>
      <sheetName val="TC 01.01-31.12.2019"/>
    </sheetNames>
    <sheetDataSet>
      <sheetData sheetId="0" refreshError="1"/>
      <sheetData sheetId="1">
        <row r="8">
          <cell r="C8" t="str">
            <v>od 01.01.2019. do 31.12.2019.</v>
          </cell>
        </row>
        <row r="79">
          <cell r="F79">
            <v>155124.32999999952</v>
          </cell>
        </row>
        <row r="112">
          <cell r="C112" t="str">
            <v>U Podgorici, 27.01.2020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BU"/>
      <sheetName val="BNT"/>
      <sheetName val="PNK"/>
    </sheetNames>
    <sheetDataSet>
      <sheetData sheetId="0">
        <row r="112">
          <cell r="C112" t="str">
            <v>U Podgorici, 25.01.2019.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K117"/>
  <sheetViews>
    <sheetView view="pageBreakPreview" topLeftCell="A59" zoomScale="80" zoomScaleNormal="115" zoomScaleSheetLayoutView="80" workbookViewId="0">
      <selection activeCell="D79" sqref="D79"/>
    </sheetView>
  </sheetViews>
  <sheetFormatPr defaultRowHeight="15.75"/>
  <cols>
    <col min="1" max="1" width="32.42578125" style="60" customWidth="1"/>
    <col min="2" max="2" width="94.28515625" style="4" bestFit="1" customWidth="1"/>
    <col min="3" max="3" width="15.42578125" style="60" customWidth="1"/>
    <col min="4" max="4" width="18.5703125" style="61" customWidth="1"/>
    <col min="5" max="5" width="18.5703125" style="62" customWidth="1"/>
    <col min="6" max="6" width="4" style="4" customWidth="1"/>
    <col min="7" max="7" width="17.28515625" style="4" bestFit="1" customWidth="1"/>
    <col min="8" max="8" width="9.85546875" style="4" bestFit="1" customWidth="1"/>
    <col min="9" max="9" width="12" style="4" customWidth="1"/>
    <col min="10" max="10" width="9.140625" style="4"/>
    <col min="11" max="11" width="10" style="4" bestFit="1" customWidth="1"/>
    <col min="12" max="256" width="9.140625" style="4"/>
    <col min="257" max="257" width="21.85546875" style="4" customWidth="1"/>
    <col min="258" max="258" width="68" style="4" customWidth="1"/>
    <col min="259" max="259" width="10" style="4" customWidth="1"/>
    <col min="260" max="260" width="18.85546875" style="4" customWidth="1"/>
    <col min="261" max="261" width="17.140625" style="4" customWidth="1"/>
    <col min="262" max="262" width="9.140625" style="4"/>
    <col min="263" max="263" width="16.140625" style="4" bestFit="1" customWidth="1"/>
    <col min="264" max="264" width="9.85546875" style="4" bestFit="1" customWidth="1"/>
    <col min="265" max="265" width="12" style="4" customWidth="1"/>
    <col min="266" max="266" width="9.140625" style="4"/>
    <col min="267" max="267" width="10" style="4" bestFit="1" customWidth="1"/>
    <col min="268" max="512" width="9.140625" style="4"/>
    <col min="513" max="513" width="21.85546875" style="4" customWidth="1"/>
    <col min="514" max="514" width="68" style="4" customWidth="1"/>
    <col min="515" max="515" width="10" style="4" customWidth="1"/>
    <col min="516" max="516" width="18.85546875" style="4" customWidth="1"/>
    <col min="517" max="517" width="17.140625" style="4" customWidth="1"/>
    <col min="518" max="518" width="9.140625" style="4"/>
    <col min="519" max="519" width="16.140625" style="4" bestFit="1" customWidth="1"/>
    <col min="520" max="520" width="9.85546875" style="4" bestFit="1" customWidth="1"/>
    <col min="521" max="521" width="12" style="4" customWidth="1"/>
    <col min="522" max="522" width="9.140625" style="4"/>
    <col min="523" max="523" width="10" style="4" bestFit="1" customWidth="1"/>
    <col min="524" max="768" width="9.140625" style="4"/>
    <col min="769" max="769" width="21.85546875" style="4" customWidth="1"/>
    <col min="770" max="770" width="68" style="4" customWidth="1"/>
    <col min="771" max="771" width="10" style="4" customWidth="1"/>
    <col min="772" max="772" width="18.85546875" style="4" customWidth="1"/>
    <col min="773" max="773" width="17.140625" style="4" customWidth="1"/>
    <col min="774" max="774" width="9.140625" style="4"/>
    <col min="775" max="775" width="16.140625" style="4" bestFit="1" customWidth="1"/>
    <col min="776" max="776" width="9.85546875" style="4" bestFit="1" customWidth="1"/>
    <col min="777" max="777" width="12" style="4" customWidth="1"/>
    <col min="778" max="778" width="9.140625" style="4"/>
    <col min="779" max="779" width="10" style="4" bestFit="1" customWidth="1"/>
    <col min="780" max="1024" width="9.140625" style="4"/>
    <col min="1025" max="1025" width="21.85546875" style="4" customWidth="1"/>
    <col min="1026" max="1026" width="68" style="4" customWidth="1"/>
    <col min="1027" max="1027" width="10" style="4" customWidth="1"/>
    <col min="1028" max="1028" width="18.85546875" style="4" customWidth="1"/>
    <col min="1029" max="1029" width="17.140625" style="4" customWidth="1"/>
    <col min="1030" max="1030" width="9.140625" style="4"/>
    <col min="1031" max="1031" width="16.140625" style="4" bestFit="1" customWidth="1"/>
    <col min="1032" max="1032" width="9.85546875" style="4" bestFit="1" customWidth="1"/>
    <col min="1033" max="1033" width="12" style="4" customWidth="1"/>
    <col min="1034" max="1034" width="9.140625" style="4"/>
    <col min="1035" max="1035" width="10" style="4" bestFit="1" customWidth="1"/>
    <col min="1036" max="1280" width="9.140625" style="4"/>
    <col min="1281" max="1281" width="21.85546875" style="4" customWidth="1"/>
    <col min="1282" max="1282" width="68" style="4" customWidth="1"/>
    <col min="1283" max="1283" width="10" style="4" customWidth="1"/>
    <col min="1284" max="1284" width="18.85546875" style="4" customWidth="1"/>
    <col min="1285" max="1285" width="17.140625" style="4" customWidth="1"/>
    <col min="1286" max="1286" width="9.140625" style="4"/>
    <col min="1287" max="1287" width="16.140625" style="4" bestFit="1" customWidth="1"/>
    <col min="1288" max="1288" width="9.85546875" style="4" bestFit="1" customWidth="1"/>
    <col min="1289" max="1289" width="12" style="4" customWidth="1"/>
    <col min="1290" max="1290" width="9.140625" style="4"/>
    <col min="1291" max="1291" width="10" style="4" bestFit="1" customWidth="1"/>
    <col min="1292" max="1536" width="9.140625" style="4"/>
    <col min="1537" max="1537" width="21.85546875" style="4" customWidth="1"/>
    <col min="1538" max="1538" width="68" style="4" customWidth="1"/>
    <col min="1539" max="1539" width="10" style="4" customWidth="1"/>
    <col min="1540" max="1540" width="18.85546875" style="4" customWidth="1"/>
    <col min="1541" max="1541" width="17.140625" style="4" customWidth="1"/>
    <col min="1542" max="1542" width="9.140625" style="4"/>
    <col min="1543" max="1543" width="16.140625" style="4" bestFit="1" customWidth="1"/>
    <col min="1544" max="1544" width="9.85546875" style="4" bestFit="1" customWidth="1"/>
    <col min="1545" max="1545" width="12" style="4" customWidth="1"/>
    <col min="1546" max="1546" width="9.140625" style="4"/>
    <col min="1547" max="1547" width="10" style="4" bestFit="1" customWidth="1"/>
    <col min="1548" max="1792" width="9.140625" style="4"/>
    <col min="1793" max="1793" width="21.85546875" style="4" customWidth="1"/>
    <col min="1794" max="1794" width="68" style="4" customWidth="1"/>
    <col min="1795" max="1795" width="10" style="4" customWidth="1"/>
    <col min="1796" max="1796" width="18.85546875" style="4" customWidth="1"/>
    <col min="1797" max="1797" width="17.140625" style="4" customWidth="1"/>
    <col min="1798" max="1798" width="9.140625" style="4"/>
    <col min="1799" max="1799" width="16.140625" style="4" bestFit="1" customWidth="1"/>
    <col min="1800" max="1800" width="9.85546875" style="4" bestFit="1" customWidth="1"/>
    <col min="1801" max="1801" width="12" style="4" customWidth="1"/>
    <col min="1802" max="1802" width="9.140625" style="4"/>
    <col min="1803" max="1803" width="10" style="4" bestFit="1" customWidth="1"/>
    <col min="1804" max="2048" width="9.140625" style="4"/>
    <col min="2049" max="2049" width="21.85546875" style="4" customWidth="1"/>
    <col min="2050" max="2050" width="68" style="4" customWidth="1"/>
    <col min="2051" max="2051" width="10" style="4" customWidth="1"/>
    <col min="2052" max="2052" width="18.85546875" style="4" customWidth="1"/>
    <col min="2053" max="2053" width="17.140625" style="4" customWidth="1"/>
    <col min="2054" max="2054" width="9.140625" style="4"/>
    <col min="2055" max="2055" width="16.140625" style="4" bestFit="1" customWidth="1"/>
    <col min="2056" max="2056" width="9.85546875" style="4" bestFit="1" customWidth="1"/>
    <col min="2057" max="2057" width="12" style="4" customWidth="1"/>
    <col min="2058" max="2058" width="9.140625" style="4"/>
    <col min="2059" max="2059" width="10" style="4" bestFit="1" customWidth="1"/>
    <col min="2060" max="2304" width="9.140625" style="4"/>
    <col min="2305" max="2305" width="21.85546875" style="4" customWidth="1"/>
    <col min="2306" max="2306" width="68" style="4" customWidth="1"/>
    <col min="2307" max="2307" width="10" style="4" customWidth="1"/>
    <col min="2308" max="2308" width="18.85546875" style="4" customWidth="1"/>
    <col min="2309" max="2309" width="17.140625" style="4" customWidth="1"/>
    <col min="2310" max="2310" width="9.140625" style="4"/>
    <col min="2311" max="2311" width="16.140625" style="4" bestFit="1" customWidth="1"/>
    <col min="2312" max="2312" width="9.85546875" style="4" bestFit="1" customWidth="1"/>
    <col min="2313" max="2313" width="12" style="4" customWidth="1"/>
    <col min="2314" max="2314" width="9.140625" style="4"/>
    <col min="2315" max="2315" width="10" style="4" bestFit="1" customWidth="1"/>
    <col min="2316" max="2560" width="9.140625" style="4"/>
    <col min="2561" max="2561" width="21.85546875" style="4" customWidth="1"/>
    <col min="2562" max="2562" width="68" style="4" customWidth="1"/>
    <col min="2563" max="2563" width="10" style="4" customWidth="1"/>
    <col min="2564" max="2564" width="18.85546875" style="4" customWidth="1"/>
    <col min="2565" max="2565" width="17.140625" style="4" customWidth="1"/>
    <col min="2566" max="2566" width="9.140625" style="4"/>
    <col min="2567" max="2567" width="16.140625" style="4" bestFit="1" customWidth="1"/>
    <col min="2568" max="2568" width="9.85546875" style="4" bestFit="1" customWidth="1"/>
    <col min="2569" max="2569" width="12" style="4" customWidth="1"/>
    <col min="2570" max="2570" width="9.140625" style="4"/>
    <col min="2571" max="2571" width="10" style="4" bestFit="1" customWidth="1"/>
    <col min="2572" max="2816" width="9.140625" style="4"/>
    <col min="2817" max="2817" width="21.85546875" style="4" customWidth="1"/>
    <col min="2818" max="2818" width="68" style="4" customWidth="1"/>
    <col min="2819" max="2819" width="10" style="4" customWidth="1"/>
    <col min="2820" max="2820" width="18.85546875" style="4" customWidth="1"/>
    <col min="2821" max="2821" width="17.140625" style="4" customWidth="1"/>
    <col min="2822" max="2822" width="9.140625" style="4"/>
    <col min="2823" max="2823" width="16.140625" style="4" bestFit="1" customWidth="1"/>
    <col min="2824" max="2824" width="9.85546875" style="4" bestFit="1" customWidth="1"/>
    <col min="2825" max="2825" width="12" style="4" customWidth="1"/>
    <col min="2826" max="2826" width="9.140625" style="4"/>
    <col min="2827" max="2827" width="10" style="4" bestFit="1" customWidth="1"/>
    <col min="2828" max="3072" width="9.140625" style="4"/>
    <col min="3073" max="3073" width="21.85546875" style="4" customWidth="1"/>
    <col min="3074" max="3074" width="68" style="4" customWidth="1"/>
    <col min="3075" max="3075" width="10" style="4" customWidth="1"/>
    <col min="3076" max="3076" width="18.85546875" style="4" customWidth="1"/>
    <col min="3077" max="3077" width="17.140625" style="4" customWidth="1"/>
    <col min="3078" max="3078" width="9.140625" style="4"/>
    <col min="3079" max="3079" width="16.140625" style="4" bestFit="1" customWidth="1"/>
    <col min="3080" max="3080" width="9.85546875" style="4" bestFit="1" customWidth="1"/>
    <col min="3081" max="3081" width="12" style="4" customWidth="1"/>
    <col min="3082" max="3082" width="9.140625" style="4"/>
    <col min="3083" max="3083" width="10" style="4" bestFit="1" customWidth="1"/>
    <col min="3084" max="3328" width="9.140625" style="4"/>
    <col min="3329" max="3329" width="21.85546875" style="4" customWidth="1"/>
    <col min="3330" max="3330" width="68" style="4" customWidth="1"/>
    <col min="3331" max="3331" width="10" style="4" customWidth="1"/>
    <col min="3332" max="3332" width="18.85546875" style="4" customWidth="1"/>
    <col min="3333" max="3333" width="17.140625" style="4" customWidth="1"/>
    <col min="3334" max="3334" width="9.140625" style="4"/>
    <col min="3335" max="3335" width="16.140625" style="4" bestFit="1" customWidth="1"/>
    <col min="3336" max="3336" width="9.85546875" style="4" bestFit="1" customWidth="1"/>
    <col min="3337" max="3337" width="12" style="4" customWidth="1"/>
    <col min="3338" max="3338" width="9.140625" style="4"/>
    <col min="3339" max="3339" width="10" style="4" bestFit="1" customWidth="1"/>
    <col min="3340" max="3584" width="9.140625" style="4"/>
    <col min="3585" max="3585" width="21.85546875" style="4" customWidth="1"/>
    <col min="3586" max="3586" width="68" style="4" customWidth="1"/>
    <col min="3587" max="3587" width="10" style="4" customWidth="1"/>
    <col min="3588" max="3588" width="18.85546875" style="4" customWidth="1"/>
    <col min="3589" max="3589" width="17.140625" style="4" customWidth="1"/>
    <col min="3590" max="3590" width="9.140625" style="4"/>
    <col min="3591" max="3591" width="16.140625" style="4" bestFit="1" customWidth="1"/>
    <col min="3592" max="3592" width="9.85546875" style="4" bestFit="1" customWidth="1"/>
    <col min="3593" max="3593" width="12" style="4" customWidth="1"/>
    <col min="3594" max="3594" width="9.140625" style="4"/>
    <col min="3595" max="3595" width="10" style="4" bestFit="1" customWidth="1"/>
    <col min="3596" max="3840" width="9.140625" style="4"/>
    <col min="3841" max="3841" width="21.85546875" style="4" customWidth="1"/>
    <col min="3842" max="3842" width="68" style="4" customWidth="1"/>
    <col min="3843" max="3843" width="10" style="4" customWidth="1"/>
    <col min="3844" max="3844" width="18.85546875" style="4" customWidth="1"/>
    <col min="3845" max="3845" width="17.140625" style="4" customWidth="1"/>
    <col min="3846" max="3846" width="9.140625" style="4"/>
    <col min="3847" max="3847" width="16.140625" style="4" bestFit="1" customWidth="1"/>
    <col min="3848" max="3848" width="9.85546875" style="4" bestFit="1" customWidth="1"/>
    <col min="3849" max="3849" width="12" style="4" customWidth="1"/>
    <col min="3850" max="3850" width="9.140625" style="4"/>
    <col min="3851" max="3851" width="10" style="4" bestFit="1" customWidth="1"/>
    <col min="3852" max="4096" width="9.140625" style="4"/>
    <col min="4097" max="4097" width="21.85546875" style="4" customWidth="1"/>
    <col min="4098" max="4098" width="68" style="4" customWidth="1"/>
    <col min="4099" max="4099" width="10" style="4" customWidth="1"/>
    <col min="4100" max="4100" width="18.85546875" style="4" customWidth="1"/>
    <col min="4101" max="4101" width="17.140625" style="4" customWidth="1"/>
    <col min="4102" max="4102" width="9.140625" style="4"/>
    <col min="4103" max="4103" width="16.140625" style="4" bestFit="1" customWidth="1"/>
    <col min="4104" max="4104" width="9.85546875" style="4" bestFit="1" customWidth="1"/>
    <col min="4105" max="4105" width="12" style="4" customWidth="1"/>
    <col min="4106" max="4106" width="9.140625" style="4"/>
    <col min="4107" max="4107" width="10" style="4" bestFit="1" customWidth="1"/>
    <col min="4108" max="4352" width="9.140625" style="4"/>
    <col min="4353" max="4353" width="21.85546875" style="4" customWidth="1"/>
    <col min="4354" max="4354" width="68" style="4" customWidth="1"/>
    <col min="4355" max="4355" width="10" style="4" customWidth="1"/>
    <col min="4356" max="4356" width="18.85546875" style="4" customWidth="1"/>
    <col min="4357" max="4357" width="17.140625" style="4" customWidth="1"/>
    <col min="4358" max="4358" width="9.140625" style="4"/>
    <col min="4359" max="4359" width="16.140625" style="4" bestFit="1" customWidth="1"/>
    <col min="4360" max="4360" width="9.85546875" style="4" bestFit="1" customWidth="1"/>
    <col min="4361" max="4361" width="12" style="4" customWidth="1"/>
    <col min="4362" max="4362" width="9.140625" style="4"/>
    <col min="4363" max="4363" width="10" style="4" bestFit="1" customWidth="1"/>
    <col min="4364" max="4608" width="9.140625" style="4"/>
    <col min="4609" max="4609" width="21.85546875" style="4" customWidth="1"/>
    <col min="4610" max="4610" width="68" style="4" customWidth="1"/>
    <col min="4611" max="4611" width="10" style="4" customWidth="1"/>
    <col min="4612" max="4612" width="18.85546875" style="4" customWidth="1"/>
    <col min="4613" max="4613" width="17.140625" style="4" customWidth="1"/>
    <col min="4614" max="4614" width="9.140625" style="4"/>
    <col min="4615" max="4615" width="16.140625" style="4" bestFit="1" customWidth="1"/>
    <col min="4616" max="4616" width="9.85546875" style="4" bestFit="1" customWidth="1"/>
    <col min="4617" max="4617" width="12" style="4" customWidth="1"/>
    <col min="4618" max="4618" width="9.140625" style="4"/>
    <col min="4619" max="4619" width="10" style="4" bestFit="1" customWidth="1"/>
    <col min="4620" max="4864" width="9.140625" style="4"/>
    <col min="4865" max="4865" width="21.85546875" style="4" customWidth="1"/>
    <col min="4866" max="4866" width="68" style="4" customWidth="1"/>
    <col min="4867" max="4867" width="10" style="4" customWidth="1"/>
    <col min="4868" max="4868" width="18.85546875" style="4" customWidth="1"/>
    <col min="4869" max="4869" width="17.140625" style="4" customWidth="1"/>
    <col min="4870" max="4870" width="9.140625" style="4"/>
    <col min="4871" max="4871" width="16.140625" style="4" bestFit="1" customWidth="1"/>
    <col min="4872" max="4872" width="9.85546875" style="4" bestFit="1" customWidth="1"/>
    <col min="4873" max="4873" width="12" style="4" customWidth="1"/>
    <col min="4874" max="4874" width="9.140625" style="4"/>
    <col min="4875" max="4875" width="10" style="4" bestFit="1" customWidth="1"/>
    <col min="4876" max="5120" width="9.140625" style="4"/>
    <col min="5121" max="5121" width="21.85546875" style="4" customWidth="1"/>
    <col min="5122" max="5122" width="68" style="4" customWidth="1"/>
    <col min="5123" max="5123" width="10" style="4" customWidth="1"/>
    <col min="5124" max="5124" width="18.85546875" style="4" customWidth="1"/>
    <col min="5125" max="5125" width="17.140625" style="4" customWidth="1"/>
    <col min="5126" max="5126" width="9.140625" style="4"/>
    <col min="5127" max="5127" width="16.140625" style="4" bestFit="1" customWidth="1"/>
    <col min="5128" max="5128" width="9.85546875" style="4" bestFit="1" customWidth="1"/>
    <col min="5129" max="5129" width="12" style="4" customWidth="1"/>
    <col min="5130" max="5130" width="9.140625" style="4"/>
    <col min="5131" max="5131" width="10" style="4" bestFit="1" customWidth="1"/>
    <col min="5132" max="5376" width="9.140625" style="4"/>
    <col min="5377" max="5377" width="21.85546875" style="4" customWidth="1"/>
    <col min="5378" max="5378" width="68" style="4" customWidth="1"/>
    <col min="5379" max="5379" width="10" style="4" customWidth="1"/>
    <col min="5380" max="5380" width="18.85546875" style="4" customWidth="1"/>
    <col min="5381" max="5381" width="17.140625" style="4" customWidth="1"/>
    <col min="5382" max="5382" width="9.140625" style="4"/>
    <col min="5383" max="5383" width="16.140625" style="4" bestFit="1" customWidth="1"/>
    <col min="5384" max="5384" width="9.85546875" style="4" bestFit="1" customWidth="1"/>
    <col min="5385" max="5385" width="12" style="4" customWidth="1"/>
    <col min="5386" max="5386" width="9.140625" style="4"/>
    <col min="5387" max="5387" width="10" style="4" bestFit="1" customWidth="1"/>
    <col min="5388" max="5632" width="9.140625" style="4"/>
    <col min="5633" max="5633" width="21.85546875" style="4" customWidth="1"/>
    <col min="5634" max="5634" width="68" style="4" customWidth="1"/>
    <col min="5635" max="5635" width="10" style="4" customWidth="1"/>
    <col min="5636" max="5636" width="18.85546875" style="4" customWidth="1"/>
    <col min="5637" max="5637" width="17.140625" style="4" customWidth="1"/>
    <col min="5638" max="5638" width="9.140625" style="4"/>
    <col min="5639" max="5639" width="16.140625" style="4" bestFit="1" customWidth="1"/>
    <col min="5640" max="5640" width="9.85546875" style="4" bestFit="1" customWidth="1"/>
    <col min="5641" max="5641" width="12" style="4" customWidth="1"/>
    <col min="5642" max="5642" width="9.140625" style="4"/>
    <col min="5643" max="5643" width="10" style="4" bestFit="1" customWidth="1"/>
    <col min="5644" max="5888" width="9.140625" style="4"/>
    <col min="5889" max="5889" width="21.85546875" style="4" customWidth="1"/>
    <col min="5890" max="5890" width="68" style="4" customWidth="1"/>
    <col min="5891" max="5891" width="10" style="4" customWidth="1"/>
    <col min="5892" max="5892" width="18.85546875" style="4" customWidth="1"/>
    <col min="5893" max="5893" width="17.140625" style="4" customWidth="1"/>
    <col min="5894" max="5894" width="9.140625" style="4"/>
    <col min="5895" max="5895" width="16.140625" style="4" bestFit="1" customWidth="1"/>
    <col min="5896" max="5896" width="9.85546875" style="4" bestFit="1" customWidth="1"/>
    <col min="5897" max="5897" width="12" style="4" customWidth="1"/>
    <col min="5898" max="5898" width="9.140625" style="4"/>
    <col min="5899" max="5899" width="10" style="4" bestFit="1" customWidth="1"/>
    <col min="5900" max="6144" width="9.140625" style="4"/>
    <col min="6145" max="6145" width="21.85546875" style="4" customWidth="1"/>
    <col min="6146" max="6146" width="68" style="4" customWidth="1"/>
    <col min="6147" max="6147" width="10" style="4" customWidth="1"/>
    <col min="6148" max="6148" width="18.85546875" style="4" customWidth="1"/>
    <col min="6149" max="6149" width="17.140625" style="4" customWidth="1"/>
    <col min="6150" max="6150" width="9.140625" style="4"/>
    <col min="6151" max="6151" width="16.140625" style="4" bestFit="1" customWidth="1"/>
    <col min="6152" max="6152" width="9.85546875" style="4" bestFit="1" customWidth="1"/>
    <col min="6153" max="6153" width="12" style="4" customWidth="1"/>
    <col min="6154" max="6154" width="9.140625" style="4"/>
    <col min="6155" max="6155" width="10" style="4" bestFit="1" customWidth="1"/>
    <col min="6156" max="6400" width="9.140625" style="4"/>
    <col min="6401" max="6401" width="21.85546875" style="4" customWidth="1"/>
    <col min="6402" max="6402" width="68" style="4" customWidth="1"/>
    <col min="6403" max="6403" width="10" style="4" customWidth="1"/>
    <col min="6404" max="6404" width="18.85546875" style="4" customWidth="1"/>
    <col min="6405" max="6405" width="17.140625" style="4" customWidth="1"/>
    <col min="6406" max="6406" width="9.140625" style="4"/>
    <col min="6407" max="6407" width="16.140625" style="4" bestFit="1" customWidth="1"/>
    <col min="6408" max="6408" width="9.85546875" style="4" bestFit="1" customWidth="1"/>
    <col min="6409" max="6409" width="12" style="4" customWidth="1"/>
    <col min="6410" max="6410" width="9.140625" style="4"/>
    <col min="6411" max="6411" width="10" style="4" bestFit="1" customWidth="1"/>
    <col min="6412" max="6656" width="9.140625" style="4"/>
    <col min="6657" max="6657" width="21.85546875" style="4" customWidth="1"/>
    <col min="6658" max="6658" width="68" style="4" customWidth="1"/>
    <col min="6659" max="6659" width="10" style="4" customWidth="1"/>
    <col min="6660" max="6660" width="18.85546875" style="4" customWidth="1"/>
    <col min="6661" max="6661" width="17.140625" style="4" customWidth="1"/>
    <col min="6662" max="6662" width="9.140625" style="4"/>
    <col min="6663" max="6663" width="16.140625" style="4" bestFit="1" customWidth="1"/>
    <col min="6664" max="6664" width="9.85546875" style="4" bestFit="1" customWidth="1"/>
    <col min="6665" max="6665" width="12" style="4" customWidth="1"/>
    <col min="6666" max="6666" width="9.140625" style="4"/>
    <col min="6667" max="6667" width="10" style="4" bestFit="1" customWidth="1"/>
    <col min="6668" max="6912" width="9.140625" style="4"/>
    <col min="6913" max="6913" width="21.85546875" style="4" customWidth="1"/>
    <col min="6914" max="6914" width="68" style="4" customWidth="1"/>
    <col min="6915" max="6915" width="10" style="4" customWidth="1"/>
    <col min="6916" max="6916" width="18.85546875" style="4" customWidth="1"/>
    <col min="6917" max="6917" width="17.140625" style="4" customWidth="1"/>
    <col min="6918" max="6918" width="9.140625" style="4"/>
    <col min="6919" max="6919" width="16.140625" style="4" bestFit="1" customWidth="1"/>
    <col min="6920" max="6920" width="9.85546875" style="4" bestFit="1" customWidth="1"/>
    <col min="6921" max="6921" width="12" style="4" customWidth="1"/>
    <col min="6922" max="6922" width="9.140625" style="4"/>
    <col min="6923" max="6923" width="10" style="4" bestFit="1" customWidth="1"/>
    <col min="6924" max="7168" width="9.140625" style="4"/>
    <col min="7169" max="7169" width="21.85546875" style="4" customWidth="1"/>
    <col min="7170" max="7170" width="68" style="4" customWidth="1"/>
    <col min="7171" max="7171" width="10" style="4" customWidth="1"/>
    <col min="7172" max="7172" width="18.85546875" style="4" customWidth="1"/>
    <col min="7173" max="7173" width="17.140625" style="4" customWidth="1"/>
    <col min="7174" max="7174" width="9.140625" style="4"/>
    <col min="7175" max="7175" width="16.140625" style="4" bestFit="1" customWidth="1"/>
    <col min="7176" max="7176" width="9.85546875" style="4" bestFit="1" customWidth="1"/>
    <col min="7177" max="7177" width="12" style="4" customWidth="1"/>
    <col min="7178" max="7178" width="9.140625" style="4"/>
    <col min="7179" max="7179" width="10" style="4" bestFit="1" customWidth="1"/>
    <col min="7180" max="7424" width="9.140625" style="4"/>
    <col min="7425" max="7425" width="21.85546875" style="4" customWidth="1"/>
    <col min="7426" max="7426" width="68" style="4" customWidth="1"/>
    <col min="7427" max="7427" width="10" style="4" customWidth="1"/>
    <col min="7428" max="7428" width="18.85546875" style="4" customWidth="1"/>
    <col min="7429" max="7429" width="17.140625" style="4" customWidth="1"/>
    <col min="7430" max="7430" width="9.140625" style="4"/>
    <col min="7431" max="7431" width="16.140625" style="4" bestFit="1" customWidth="1"/>
    <col min="7432" max="7432" width="9.85546875" style="4" bestFit="1" customWidth="1"/>
    <col min="7433" max="7433" width="12" style="4" customWidth="1"/>
    <col min="7434" max="7434" width="9.140625" style="4"/>
    <col min="7435" max="7435" width="10" style="4" bestFit="1" customWidth="1"/>
    <col min="7436" max="7680" width="9.140625" style="4"/>
    <col min="7681" max="7681" width="21.85546875" style="4" customWidth="1"/>
    <col min="7682" max="7682" width="68" style="4" customWidth="1"/>
    <col min="7683" max="7683" width="10" style="4" customWidth="1"/>
    <col min="7684" max="7684" width="18.85546875" style="4" customWidth="1"/>
    <col min="7685" max="7685" width="17.140625" style="4" customWidth="1"/>
    <col min="7686" max="7686" width="9.140625" style="4"/>
    <col min="7687" max="7687" width="16.140625" style="4" bestFit="1" customWidth="1"/>
    <col min="7688" max="7688" width="9.85546875" style="4" bestFit="1" customWidth="1"/>
    <col min="7689" max="7689" width="12" style="4" customWidth="1"/>
    <col min="7690" max="7690" width="9.140625" style="4"/>
    <col min="7691" max="7691" width="10" style="4" bestFit="1" customWidth="1"/>
    <col min="7692" max="7936" width="9.140625" style="4"/>
    <col min="7937" max="7937" width="21.85546875" style="4" customWidth="1"/>
    <col min="7938" max="7938" width="68" style="4" customWidth="1"/>
    <col min="7939" max="7939" width="10" style="4" customWidth="1"/>
    <col min="7940" max="7940" width="18.85546875" style="4" customWidth="1"/>
    <col min="7941" max="7941" width="17.140625" style="4" customWidth="1"/>
    <col min="7942" max="7942" width="9.140625" style="4"/>
    <col min="7943" max="7943" width="16.140625" style="4" bestFit="1" customWidth="1"/>
    <col min="7944" max="7944" width="9.85546875" style="4" bestFit="1" customWidth="1"/>
    <col min="7945" max="7945" width="12" style="4" customWidth="1"/>
    <col min="7946" max="7946" width="9.140625" style="4"/>
    <col min="7947" max="7947" width="10" style="4" bestFit="1" customWidth="1"/>
    <col min="7948" max="8192" width="9.140625" style="4"/>
    <col min="8193" max="8193" width="21.85546875" style="4" customWidth="1"/>
    <col min="8194" max="8194" width="68" style="4" customWidth="1"/>
    <col min="8195" max="8195" width="10" style="4" customWidth="1"/>
    <col min="8196" max="8196" width="18.85546875" style="4" customWidth="1"/>
    <col min="8197" max="8197" width="17.140625" style="4" customWidth="1"/>
    <col min="8198" max="8198" width="9.140625" style="4"/>
    <col min="8199" max="8199" width="16.140625" style="4" bestFit="1" customWidth="1"/>
    <col min="8200" max="8200" width="9.85546875" style="4" bestFit="1" customWidth="1"/>
    <col min="8201" max="8201" width="12" style="4" customWidth="1"/>
    <col min="8202" max="8202" width="9.140625" style="4"/>
    <col min="8203" max="8203" width="10" style="4" bestFit="1" customWidth="1"/>
    <col min="8204" max="8448" width="9.140625" style="4"/>
    <col min="8449" max="8449" width="21.85546875" style="4" customWidth="1"/>
    <col min="8450" max="8450" width="68" style="4" customWidth="1"/>
    <col min="8451" max="8451" width="10" style="4" customWidth="1"/>
    <col min="8452" max="8452" width="18.85546875" style="4" customWidth="1"/>
    <col min="8453" max="8453" width="17.140625" style="4" customWidth="1"/>
    <col min="8454" max="8454" width="9.140625" style="4"/>
    <col min="8455" max="8455" width="16.140625" style="4" bestFit="1" customWidth="1"/>
    <col min="8456" max="8456" width="9.85546875" style="4" bestFit="1" customWidth="1"/>
    <col min="8457" max="8457" width="12" style="4" customWidth="1"/>
    <col min="8458" max="8458" width="9.140625" style="4"/>
    <col min="8459" max="8459" width="10" style="4" bestFit="1" customWidth="1"/>
    <col min="8460" max="8704" width="9.140625" style="4"/>
    <col min="8705" max="8705" width="21.85546875" style="4" customWidth="1"/>
    <col min="8706" max="8706" width="68" style="4" customWidth="1"/>
    <col min="8707" max="8707" width="10" style="4" customWidth="1"/>
    <col min="8708" max="8708" width="18.85546875" style="4" customWidth="1"/>
    <col min="8709" max="8709" width="17.140625" style="4" customWidth="1"/>
    <col min="8710" max="8710" width="9.140625" style="4"/>
    <col min="8711" max="8711" width="16.140625" style="4" bestFit="1" customWidth="1"/>
    <col min="8712" max="8712" width="9.85546875" style="4" bestFit="1" customWidth="1"/>
    <col min="8713" max="8713" width="12" style="4" customWidth="1"/>
    <col min="8714" max="8714" width="9.140625" style="4"/>
    <col min="8715" max="8715" width="10" style="4" bestFit="1" customWidth="1"/>
    <col min="8716" max="8960" width="9.140625" style="4"/>
    <col min="8961" max="8961" width="21.85546875" style="4" customWidth="1"/>
    <col min="8962" max="8962" width="68" style="4" customWidth="1"/>
    <col min="8963" max="8963" width="10" style="4" customWidth="1"/>
    <col min="8964" max="8964" width="18.85546875" style="4" customWidth="1"/>
    <col min="8965" max="8965" width="17.140625" style="4" customWidth="1"/>
    <col min="8966" max="8966" width="9.140625" style="4"/>
    <col min="8967" max="8967" width="16.140625" style="4" bestFit="1" customWidth="1"/>
    <col min="8968" max="8968" width="9.85546875" style="4" bestFit="1" customWidth="1"/>
    <col min="8969" max="8969" width="12" style="4" customWidth="1"/>
    <col min="8970" max="8970" width="9.140625" style="4"/>
    <col min="8971" max="8971" width="10" style="4" bestFit="1" customWidth="1"/>
    <col min="8972" max="9216" width="9.140625" style="4"/>
    <col min="9217" max="9217" width="21.85546875" style="4" customWidth="1"/>
    <col min="9218" max="9218" width="68" style="4" customWidth="1"/>
    <col min="9219" max="9219" width="10" style="4" customWidth="1"/>
    <col min="9220" max="9220" width="18.85546875" style="4" customWidth="1"/>
    <col min="9221" max="9221" width="17.140625" style="4" customWidth="1"/>
    <col min="9222" max="9222" width="9.140625" style="4"/>
    <col min="9223" max="9223" width="16.140625" style="4" bestFit="1" customWidth="1"/>
    <col min="9224" max="9224" width="9.85546875" style="4" bestFit="1" customWidth="1"/>
    <col min="9225" max="9225" width="12" style="4" customWidth="1"/>
    <col min="9226" max="9226" width="9.140625" style="4"/>
    <col min="9227" max="9227" width="10" style="4" bestFit="1" customWidth="1"/>
    <col min="9228" max="9472" width="9.140625" style="4"/>
    <col min="9473" max="9473" width="21.85546875" style="4" customWidth="1"/>
    <col min="9474" max="9474" width="68" style="4" customWidth="1"/>
    <col min="9475" max="9475" width="10" style="4" customWidth="1"/>
    <col min="9476" max="9476" width="18.85546875" style="4" customWidth="1"/>
    <col min="9477" max="9477" width="17.140625" style="4" customWidth="1"/>
    <col min="9478" max="9478" width="9.140625" style="4"/>
    <col min="9479" max="9479" width="16.140625" style="4" bestFit="1" customWidth="1"/>
    <col min="9480" max="9480" width="9.85546875" style="4" bestFit="1" customWidth="1"/>
    <col min="9481" max="9481" width="12" style="4" customWidth="1"/>
    <col min="9482" max="9482" width="9.140625" style="4"/>
    <col min="9483" max="9483" width="10" style="4" bestFit="1" customWidth="1"/>
    <col min="9484" max="9728" width="9.140625" style="4"/>
    <col min="9729" max="9729" width="21.85546875" style="4" customWidth="1"/>
    <col min="9730" max="9730" width="68" style="4" customWidth="1"/>
    <col min="9731" max="9731" width="10" style="4" customWidth="1"/>
    <col min="9732" max="9732" width="18.85546875" style="4" customWidth="1"/>
    <col min="9733" max="9733" width="17.140625" style="4" customWidth="1"/>
    <col min="9734" max="9734" width="9.140625" style="4"/>
    <col min="9735" max="9735" width="16.140625" style="4" bestFit="1" customWidth="1"/>
    <col min="9736" max="9736" width="9.85546875" style="4" bestFit="1" customWidth="1"/>
    <col min="9737" max="9737" width="12" style="4" customWidth="1"/>
    <col min="9738" max="9738" width="9.140625" style="4"/>
    <col min="9739" max="9739" width="10" style="4" bestFit="1" customWidth="1"/>
    <col min="9740" max="9984" width="9.140625" style="4"/>
    <col min="9985" max="9985" width="21.85546875" style="4" customWidth="1"/>
    <col min="9986" max="9986" width="68" style="4" customWidth="1"/>
    <col min="9987" max="9987" width="10" style="4" customWidth="1"/>
    <col min="9988" max="9988" width="18.85546875" style="4" customWidth="1"/>
    <col min="9989" max="9989" width="17.140625" style="4" customWidth="1"/>
    <col min="9990" max="9990" width="9.140625" style="4"/>
    <col min="9991" max="9991" width="16.140625" style="4" bestFit="1" customWidth="1"/>
    <col min="9992" max="9992" width="9.85546875" style="4" bestFit="1" customWidth="1"/>
    <col min="9993" max="9993" width="12" style="4" customWidth="1"/>
    <col min="9994" max="9994" width="9.140625" style="4"/>
    <col min="9995" max="9995" width="10" style="4" bestFit="1" customWidth="1"/>
    <col min="9996" max="10240" width="9.140625" style="4"/>
    <col min="10241" max="10241" width="21.85546875" style="4" customWidth="1"/>
    <col min="10242" max="10242" width="68" style="4" customWidth="1"/>
    <col min="10243" max="10243" width="10" style="4" customWidth="1"/>
    <col min="10244" max="10244" width="18.85546875" style="4" customWidth="1"/>
    <col min="10245" max="10245" width="17.140625" style="4" customWidth="1"/>
    <col min="10246" max="10246" width="9.140625" style="4"/>
    <col min="10247" max="10247" width="16.140625" style="4" bestFit="1" customWidth="1"/>
    <col min="10248" max="10248" width="9.85546875" style="4" bestFit="1" customWidth="1"/>
    <col min="10249" max="10249" width="12" style="4" customWidth="1"/>
    <col min="10250" max="10250" width="9.140625" style="4"/>
    <col min="10251" max="10251" width="10" style="4" bestFit="1" customWidth="1"/>
    <col min="10252" max="10496" width="9.140625" style="4"/>
    <col min="10497" max="10497" width="21.85546875" style="4" customWidth="1"/>
    <col min="10498" max="10498" width="68" style="4" customWidth="1"/>
    <col min="10499" max="10499" width="10" style="4" customWidth="1"/>
    <col min="10500" max="10500" width="18.85546875" style="4" customWidth="1"/>
    <col min="10501" max="10501" width="17.140625" style="4" customWidth="1"/>
    <col min="10502" max="10502" width="9.140625" style="4"/>
    <col min="10503" max="10503" width="16.140625" style="4" bestFit="1" customWidth="1"/>
    <col min="10504" max="10504" width="9.85546875" style="4" bestFit="1" customWidth="1"/>
    <col min="10505" max="10505" width="12" style="4" customWidth="1"/>
    <col min="10506" max="10506" width="9.140625" style="4"/>
    <col min="10507" max="10507" width="10" style="4" bestFit="1" customWidth="1"/>
    <col min="10508" max="10752" width="9.140625" style="4"/>
    <col min="10753" max="10753" width="21.85546875" style="4" customWidth="1"/>
    <col min="10754" max="10754" width="68" style="4" customWidth="1"/>
    <col min="10755" max="10755" width="10" style="4" customWidth="1"/>
    <col min="10756" max="10756" width="18.85546875" style="4" customWidth="1"/>
    <col min="10757" max="10757" width="17.140625" style="4" customWidth="1"/>
    <col min="10758" max="10758" width="9.140625" style="4"/>
    <col min="10759" max="10759" width="16.140625" style="4" bestFit="1" customWidth="1"/>
    <col min="10760" max="10760" width="9.85546875" style="4" bestFit="1" customWidth="1"/>
    <col min="10761" max="10761" width="12" style="4" customWidth="1"/>
    <col min="10762" max="10762" width="9.140625" style="4"/>
    <col min="10763" max="10763" width="10" style="4" bestFit="1" customWidth="1"/>
    <col min="10764" max="11008" width="9.140625" style="4"/>
    <col min="11009" max="11009" width="21.85546875" style="4" customWidth="1"/>
    <col min="11010" max="11010" width="68" style="4" customWidth="1"/>
    <col min="11011" max="11011" width="10" style="4" customWidth="1"/>
    <col min="11012" max="11012" width="18.85546875" style="4" customWidth="1"/>
    <col min="11013" max="11013" width="17.140625" style="4" customWidth="1"/>
    <col min="11014" max="11014" width="9.140625" style="4"/>
    <col min="11015" max="11015" width="16.140625" style="4" bestFit="1" customWidth="1"/>
    <col min="11016" max="11016" width="9.85546875" style="4" bestFit="1" customWidth="1"/>
    <col min="11017" max="11017" width="12" style="4" customWidth="1"/>
    <col min="11018" max="11018" width="9.140625" style="4"/>
    <col min="11019" max="11019" width="10" style="4" bestFit="1" customWidth="1"/>
    <col min="11020" max="11264" width="9.140625" style="4"/>
    <col min="11265" max="11265" width="21.85546875" style="4" customWidth="1"/>
    <col min="11266" max="11266" width="68" style="4" customWidth="1"/>
    <col min="11267" max="11267" width="10" style="4" customWidth="1"/>
    <col min="11268" max="11268" width="18.85546875" style="4" customWidth="1"/>
    <col min="11269" max="11269" width="17.140625" style="4" customWidth="1"/>
    <col min="11270" max="11270" width="9.140625" style="4"/>
    <col min="11271" max="11271" width="16.140625" style="4" bestFit="1" customWidth="1"/>
    <col min="11272" max="11272" width="9.85546875" style="4" bestFit="1" customWidth="1"/>
    <col min="11273" max="11273" width="12" style="4" customWidth="1"/>
    <col min="11274" max="11274" width="9.140625" style="4"/>
    <col min="11275" max="11275" width="10" style="4" bestFit="1" customWidth="1"/>
    <col min="11276" max="11520" width="9.140625" style="4"/>
    <col min="11521" max="11521" width="21.85546875" style="4" customWidth="1"/>
    <col min="11522" max="11522" width="68" style="4" customWidth="1"/>
    <col min="11523" max="11523" width="10" style="4" customWidth="1"/>
    <col min="11524" max="11524" width="18.85546875" style="4" customWidth="1"/>
    <col min="11525" max="11525" width="17.140625" style="4" customWidth="1"/>
    <col min="11526" max="11526" width="9.140625" style="4"/>
    <col min="11527" max="11527" width="16.140625" style="4" bestFit="1" customWidth="1"/>
    <col min="11528" max="11528" width="9.85546875" style="4" bestFit="1" customWidth="1"/>
    <col min="11529" max="11529" width="12" style="4" customWidth="1"/>
    <col min="11530" max="11530" width="9.140625" style="4"/>
    <col min="11531" max="11531" width="10" style="4" bestFit="1" customWidth="1"/>
    <col min="11532" max="11776" width="9.140625" style="4"/>
    <col min="11777" max="11777" width="21.85546875" style="4" customWidth="1"/>
    <col min="11778" max="11778" width="68" style="4" customWidth="1"/>
    <col min="11779" max="11779" width="10" style="4" customWidth="1"/>
    <col min="11780" max="11780" width="18.85546875" style="4" customWidth="1"/>
    <col min="11781" max="11781" width="17.140625" style="4" customWidth="1"/>
    <col min="11782" max="11782" width="9.140625" style="4"/>
    <col min="11783" max="11783" width="16.140625" style="4" bestFit="1" customWidth="1"/>
    <col min="11784" max="11784" width="9.85546875" style="4" bestFit="1" customWidth="1"/>
    <col min="11785" max="11785" width="12" style="4" customWidth="1"/>
    <col min="11786" max="11786" width="9.140625" style="4"/>
    <col min="11787" max="11787" width="10" style="4" bestFit="1" customWidth="1"/>
    <col min="11788" max="12032" width="9.140625" style="4"/>
    <col min="12033" max="12033" width="21.85546875" style="4" customWidth="1"/>
    <col min="12034" max="12034" width="68" style="4" customWidth="1"/>
    <col min="12035" max="12035" width="10" style="4" customWidth="1"/>
    <col min="12036" max="12036" width="18.85546875" style="4" customWidth="1"/>
    <col min="12037" max="12037" width="17.140625" style="4" customWidth="1"/>
    <col min="12038" max="12038" width="9.140625" style="4"/>
    <col min="12039" max="12039" width="16.140625" style="4" bestFit="1" customWidth="1"/>
    <col min="12040" max="12040" width="9.85546875" style="4" bestFit="1" customWidth="1"/>
    <col min="12041" max="12041" width="12" style="4" customWidth="1"/>
    <col min="12042" max="12042" width="9.140625" style="4"/>
    <col min="12043" max="12043" width="10" style="4" bestFit="1" customWidth="1"/>
    <col min="12044" max="12288" width="9.140625" style="4"/>
    <col min="12289" max="12289" width="21.85546875" style="4" customWidth="1"/>
    <col min="12290" max="12290" width="68" style="4" customWidth="1"/>
    <col min="12291" max="12291" width="10" style="4" customWidth="1"/>
    <col min="12292" max="12292" width="18.85546875" style="4" customWidth="1"/>
    <col min="12293" max="12293" width="17.140625" style="4" customWidth="1"/>
    <col min="12294" max="12294" width="9.140625" style="4"/>
    <col min="12295" max="12295" width="16.140625" style="4" bestFit="1" customWidth="1"/>
    <col min="12296" max="12296" width="9.85546875" style="4" bestFit="1" customWidth="1"/>
    <col min="12297" max="12297" width="12" style="4" customWidth="1"/>
    <col min="12298" max="12298" width="9.140625" style="4"/>
    <col min="12299" max="12299" width="10" style="4" bestFit="1" customWidth="1"/>
    <col min="12300" max="12544" width="9.140625" style="4"/>
    <col min="12545" max="12545" width="21.85546875" style="4" customWidth="1"/>
    <col min="12546" max="12546" width="68" style="4" customWidth="1"/>
    <col min="12547" max="12547" width="10" style="4" customWidth="1"/>
    <col min="12548" max="12548" width="18.85546875" style="4" customWidth="1"/>
    <col min="12549" max="12549" width="17.140625" style="4" customWidth="1"/>
    <col min="12550" max="12550" width="9.140625" style="4"/>
    <col min="12551" max="12551" width="16.140625" style="4" bestFit="1" customWidth="1"/>
    <col min="12552" max="12552" width="9.85546875" style="4" bestFit="1" customWidth="1"/>
    <col min="12553" max="12553" width="12" style="4" customWidth="1"/>
    <col min="12554" max="12554" width="9.140625" style="4"/>
    <col min="12555" max="12555" width="10" style="4" bestFit="1" customWidth="1"/>
    <col min="12556" max="12800" width="9.140625" style="4"/>
    <col min="12801" max="12801" width="21.85546875" style="4" customWidth="1"/>
    <col min="12802" max="12802" width="68" style="4" customWidth="1"/>
    <col min="12803" max="12803" width="10" style="4" customWidth="1"/>
    <col min="12804" max="12804" width="18.85546875" style="4" customWidth="1"/>
    <col min="12805" max="12805" width="17.140625" style="4" customWidth="1"/>
    <col min="12806" max="12806" width="9.140625" style="4"/>
    <col min="12807" max="12807" width="16.140625" style="4" bestFit="1" customWidth="1"/>
    <col min="12808" max="12808" width="9.85546875" style="4" bestFit="1" customWidth="1"/>
    <col min="12809" max="12809" width="12" style="4" customWidth="1"/>
    <col min="12810" max="12810" width="9.140625" style="4"/>
    <col min="12811" max="12811" width="10" style="4" bestFit="1" customWidth="1"/>
    <col min="12812" max="13056" width="9.140625" style="4"/>
    <col min="13057" max="13057" width="21.85546875" style="4" customWidth="1"/>
    <col min="13058" max="13058" width="68" style="4" customWidth="1"/>
    <col min="13059" max="13059" width="10" style="4" customWidth="1"/>
    <col min="13060" max="13060" width="18.85546875" style="4" customWidth="1"/>
    <col min="13061" max="13061" width="17.140625" style="4" customWidth="1"/>
    <col min="13062" max="13062" width="9.140625" style="4"/>
    <col min="13063" max="13063" width="16.140625" style="4" bestFit="1" customWidth="1"/>
    <col min="13064" max="13064" width="9.85546875" style="4" bestFit="1" customWidth="1"/>
    <col min="13065" max="13065" width="12" style="4" customWidth="1"/>
    <col min="13066" max="13066" width="9.140625" style="4"/>
    <col min="13067" max="13067" width="10" style="4" bestFit="1" customWidth="1"/>
    <col min="13068" max="13312" width="9.140625" style="4"/>
    <col min="13313" max="13313" width="21.85546875" style="4" customWidth="1"/>
    <col min="13314" max="13314" width="68" style="4" customWidth="1"/>
    <col min="13315" max="13315" width="10" style="4" customWidth="1"/>
    <col min="13316" max="13316" width="18.85546875" style="4" customWidth="1"/>
    <col min="13317" max="13317" width="17.140625" style="4" customWidth="1"/>
    <col min="13318" max="13318" width="9.140625" style="4"/>
    <col min="13319" max="13319" width="16.140625" style="4" bestFit="1" customWidth="1"/>
    <col min="13320" max="13320" width="9.85546875" style="4" bestFit="1" customWidth="1"/>
    <col min="13321" max="13321" width="12" style="4" customWidth="1"/>
    <col min="13322" max="13322" width="9.140625" style="4"/>
    <col min="13323" max="13323" width="10" style="4" bestFit="1" customWidth="1"/>
    <col min="13324" max="13568" width="9.140625" style="4"/>
    <col min="13569" max="13569" width="21.85546875" style="4" customWidth="1"/>
    <col min="13570" max="13570" width="68" style="4" customWidth="1"/>
    <col min="13571" max="13571" width="10" style="4" customWidth="1"/>
    <col min="13572" max="13572" width="18.85546875" style="4" customWidth="1"/>
    <col min="13573" max="13573" width="17.140625" style="4" customWidth="1"/>
    <col min="13574" max="13574" width="9.140625" style="4"/>
    <col min="13575" max="13575" width="16.140625" style="4" bestFit="1" customWidth="1"/>
    <col min="13576" max="13576" width="9.85546875" style="4" bestFit="1" customWidth="1"/>
    <col min="13577" max="13577" width="12" style="4" customWidth="1"/>
    <col min="13578" max="13578" width="9.140625" style="4"/>
    <col min="13579" max="13579" width="10" style="4" bestFit="1" customWidth="1"/>
    <col min="13580" max="13824" width="9.140625" style="4"/>
    <col min="13825" max="13825" width="21.85546875" style="4" customWidth="1"/>
    <col min="13826" max="13826" width="68" style="4" customWidth="1"/>
    <col min="13827" max="13827" width="10" style="4" customWidth="1"/>
    <col min="13828" max="13828" width="18.85546875" style="4" customWidth="1"/>
    <col min="13829" max="13829" width="17.140625" style="4" customWidth="1"/>
    <col min="13830" max="13830" width="9.140625" style="4"/>
    <col min="13831" max="13831" width="16.140625" style="4" bestFit="1" customWidth="1"/>
    <col min="13832" max="13832" width="9.85546875" style="4" bestFit="1" customWidth="1"/>
    <col min="13833" max="13833" width="12" style="4" customWidth="1"/>
    <col min="13834" max="13834" width="9.140625" style="4"/>
    <col min="13835" max="13835" width="10" style="4" bestFit="1" customWidth="1"/>
    <col min="13836" max="14080" width="9.140625" style="4"/>
    <col min="14081" max="14081" width="21.85546875" style="4" customWidth="1"/>
    <col min="14082" max="14082" width="68" style="4" customWidth="1"/>
    <col min="14083" max="14083" width="10" style="4" customWidth="1"/>
    <col min="14084" max="14084" width="18.85546875" style="4" customWidth="1"/>
    <col min="14085" max="14085" width="17.140625" style="4" customWidth="1"/>
    <col min="14086" max="14086" width="9.140625" style="4"/>
    <col min="14087" max="14087" width="16.140625" style="4" bestFit="1" customWidth="1"/>
    <col min="14088" max="14088" width="9.85546875" style="4" bestFit="1" customWidth="1"/>
    <col min="14089" max="14089" width="12" style="4" customWidth="1"/>
    <col min="14090" max="14090" width="9.140625" style="4"/>
    <col min="14091" max="14091" width="10" style="4" bestFit="1" customWidth="1"/>
    <col min="14092" max="14336" width="9.140625" style="4"/>
    <col min="14337" max="14337" width="21.85546875" style="4" customWidth="1"/>
    <col min="14338" max="14338" width="68" style="4" customWidth="1"/>
    <col min="14339" max="14339" width="10" style="4" customWidth="1"/>
    <col min="14340" max="14340" width="18.85546875" style="4" customWidth="1"/>
    <col min="14341" max="14341" width="17.140625" style="4" customWidth="1"/>
    <col min="14342" max="14342" width="9.140625" style="4"/>
    <col min="14343" max="14343" width="16.140625" style="4" bestFit="1" customWidth="1"/>
    <col min="14344" max="14344" width="9.85546875" style="4" bestFit="1" customWidth="1"/>
    <col min="14345" max="14345" width="12" style="4" customWidth="1"/>
    <col min="14346" max="14346" width="9.140625" style="4"/>
    <col min="14347" max="14347" width="10" style="4" bestFit="1" customWidth="1"/>
    <col min="14348" max="14592" width="9.140625" style="4"/>
    <col min="14593" max="14593" width="21.85546875" style="4" customWidth="1"/>
    <col min="14594" max="14594" width="68" style="4" customWidth="1"/>
    <col min="14595" max="14595" width="10" style="4" customWidth="1"/>
    <col min="14596" max="14596" width="18.85546875" style="4" customWidth="1"/>
    <col min="14597" max="14597" width="17.140625" style="4" customWidth="1"/>
    <col min="14598" max="14598" width="9.140625" style="4"/>
    <col min="14599" max="14599" width="16.140625" style="4" bestFit="1" customWidth="1"/>
    <col min="14600" max="14600" width="9.85546875" style="4" bestFit="1" customWidth="1"/>
    <col min="14601" max="14601" width="12" style="4" customWidth="1"/>
    <col min="14602" max="14602" width="9.140625" style="4"/>
    <col min="14603" max="14603" width="10" style="4" bestFit="1" customWidth="1"/>
    <col min="14604" max="14848" width="9.140625" style="4"/>
    <col min="14849" max="14849" width="21.85546875" style="4" customWidth="1"/>
    <col min="14850" max="14850" width="68" style="4" customWidth="1"/>
    <col min="14851" max="14851" width="10" style="4" customWidth="1"/>
    <col min="14852" max="14852" width="18.85546875" style="4" customWidth="1"/>
    <col min="14853" max="14853" width="17.140625" style="4" customWidth="1"/>
    <col min="14854" max="14854" width="9.140625" style="4"/>
    <col min="14855" max="14855" width="16.140625" style="4" bestFit="1" customWidth="1"/>
    <col min="14856" max="14856" width="9.85546875" style="4" bestFit="1" customWidth="1"/>
    <col min="14857" max="14857" width="12" style="4" customWidth="1"/>
    <col min="14858" max="14858" width="9.140625" style="4"/>
    <col min="14859" max="14859" width="10" style="4" bestFit="1" customWidth="1"/>
    <col min="14860" max="15104" width="9.140625" style="4"/>
    <col min="15105" max="15105" width="21.85546875" style="4" customWidth="1"/>
    <col min="15106" max="15106" width="68" style="4" customWidth="1"/>
    <col min="15107" max="15107" width="10" style="4" customWidth="1"/>
    <col min="15108" max="15108" width="18.85546875" style="4" customWidth="1"/>
    <col min="15109" max="15109" width="17.140625" style="4" customWidth="1"/>
    <col min="15110" max="15110" width="9.140625" style="4"/>
    <col min="15111" max="15111" width="16.140625" style="4" bestFit="1" customWidth="1"/>
    <col min="15112" max="15112" width="9.85546875" style="4" bestFit="1" customWidth="1"/>
    <col min="15113" max="15113" width="12" style="4" customWidth="1"/>
    <col min="15114" max="15114" width="9.140625" style="4"/>
    <col min="15115" max="15115" width="10" style="4" bestFit="1" customWidth="1"/>
    <col min="15116" max="15360" width="9.140625" style="4"/>
    <col min="15361" max="15361" width="21.85546875" style="4" customWidth="1"/>
    <col min="15362" max="15362" width="68" style="4" customWidth="1"/>
    <col min="15363" max="15363" width="10" style="4" customWidth="1"/>
    <col min="15364" max="15364" width="18.85546875" style="4" customWidth="1"/>
    <col min="15365" max="15365" width="17.140625" style="4" customWidth="1"/>
    <col min="15366" max="15366" width="9.140625" style="4"/>
    <col min="15367" max="15367" width="16.140625" style="4" bestFit="1" customWidth="1"/>
    <col min="15368" max="15368" width="9.85546875" style="4" bestFit="1" customWidth="1"/>
    <col min="15369" max="15369" width="12" style="4" customWidth="1"/>
    <col min="15370" max="15370" width="9.140625" style="4"/>
    <col min="15371" max="15371" width="10" style="4" bestFit="1" customWidth="1"/>
    <col min="15372" max="15616" width="9.140625" style="4"/>
    <col min="15617" max="15617" width="21.85546875" style="4" customWidth="1"/>
    <col min="15618" max="15618" width="68" style="4" customWidth="1"/>
    <col min="15619" max="15619" width="10" style="4" customWidth="1"/>
    <col min="15620" max="15620" width="18.85546875" style="4" customWidth="1"/>
    <col min="15621" max="15621" width="17.140625" style="4" customWidth="1"/>
    <col min="15622" max="15622" width="9.140625" style="4"/>
    <col min="15623" max="15623" width="16.140625" style="4" bestFit="1" customWidth="1"/>
    <col min="15624" max="15624" width="9.85546875" style="4" bestFit="1" customWidth="1"/>
    <col min="15625" max="15625" width="12" style="4" customWidth="1"/>
    <col min="15626" max="15626" width="9.140625" style="4"/>
    <col min="15627" max="15627" width="10" style="4" bestFit="1" customWidth="1"/>
    <col min="15628" max="15872" width="9.140625" style="4"/>
    <col min="15873" max="15873" width="21.85546875" style="4" customWidth="1"/>
    <col min="15874" max="15874" width="68" style="4" customWidth="1"/>
    <col min="15875" max="15875" width="10" style="4" customWidth="1"/>
    <col min="15876" max="15876" width="18.85546875" style="4" customWidth="1"/>
    <col min="15877" max="15877" width="17.140625" style="4" customWidth="1"/>
    <col min="15878" max="15878" width="9.140625" style="4"/>
    <col min="15879" max="15879" width="16.140625" style="4" bestFit="1" customWidth="1"/>
    <col min="15880" max="15880" width="9.85546875" style="4" bestFit="1" customWidth="1"/>
    <col min="15881" max="15881" width="12" style="4" customWidth="1"/>
    <col min="15882" max="15882" width="9.140625" style="4"/>
    <col min="15883" max="15883" width="10" style="4" bestFit="1" customWidth="1"/>
    <col min="15884" max="16128" width="9.140625" style="4"/>
    <col min="16129" max="16129" width="21.85546875" style="4" customWidth="1"/>
    <col min="16130" max="16130" width="68" style="4" customWidth="1"/>
    <col min="16131" max="16131" width="10" style="4" customWidth="1"/>
    <col min="16132" max="16132" width="18.85546875" style="4" customWidth="1"/>
    <col min="16133" max="16133" width="17.140625" style="4" customWidth="1"/>
    <col min="16134" max="16134" width="9.140625" style="4"/>
    <col min="16135" max="16135" width="16.140625" style="4" bestFit="1" customWidth="1"/>
    <col min="16136" max="16136" width="9.85546875" style="4" bestFit="1" customWidth="1"/>
    <col min="16137" max="16137" width="12" style="4" customWidth="1"/>
    <col min="16138" max="16138" width="9.140625" style="4"/>
    <col min="16139" max="16139" width="10" style="4" bestFit="1" customWidth="1"/>
    <col min="16140" max="16384" width="9.140625" style="4"/>
  </cols>
  <sheetData>
    <row r="1" spans="1:5">
      <c r="A1" s="180"/>
      <c r="B1" s="180"/>
      <c r="C1" s="1"/>
      <c r="D1" s="2"/>
      <c r="E1" s="3"/>
    </row>
    <row r="2" spans="1:5">
      <c r="A2" s="180"/>
      <c r="B2" s="180"/>
      <c r="C2" s="4"/>
      <c r="D2" s="2"/>
      <c r="E2" s="3"/>
    </row>
    <row r="3" spans="1:5">
      <c r="A3" s="180" t="s">
        <v>0</v>
      </c>
      <c r="B3" s="180"/>
      <c r="C3" s="1"/>
      <c r="D3" s="2"/>
      <c r="E3" s="3"/>
    </row>
    <row r="4" spans="1:5">
      <c r="A4" s="180" t="s">
        <v>1</v>
      </c>
      <c r="B4" s="180"/>
      <c r="C4" s="1"/>
      <c r="D4" s="2"/>
      <c r="E4" s="3"/>
    </row>
    <row r="5" spans="1:5">
      <c r="A5" s="5" t="s">
        <v>2</v>
      </c>
      <c r="B5" s="5"/>
      <c r="C5" s="1"/>
      <c r="D5" s="2"/>
      <c r="E5" s="3"/>
    </row>
    <row r="6" spans="1:5">
      <c r="A6" s="5" t="s">
        <v>3</v>
      </c>
      <c r="B6" s="5"/>
      <c r="C6" s="1"/>
      <c r="D6" s="2"/>
      <c r="E6" s="3"/>
    </row>
    <row r="7" spans="1:5">
      <c r="A7" s="181" t="s">
        <v>4</v>
      </c>
      <c r="B7" s="181"/>
      <c r="C7" s="181"/>
      <c r="D7" s="181"/>
      <c r="E7" s="181"/>
    </row>
    <row r="8" spans="1:5">
      <c r="A8" s="182" t="s">
        <v>351</v>
      </c>
      <c r="B8" s="182"/>
      <c r="C8" s="182"/>
      <c r="D8" s="182"/>
      <c r="E8" s="182"/>
    </row>
    <row r="9" spans="1:5">
      <c r="A9" s="181" t="s">
        <v>5</v>
      </c>
      <c r="B9" s="181"/>
      <c r="C9" s="181"/>
      <c r="D9" s="181"/>
      <c r="E9" s="181"/>
    </row>
    <row r="10" spans="1:5">
      <c r="A10" s="183" t="s">
        <v>6</v>
      </c>
      <c r="B10" s="183" t="s">
        <v>7</v>
      </c>
      <c r="C10" s="183" t="s">
        <v>8</v>
      </c>
      <c r="D10" s="184" t="s">
        <v>9</v>
      </c>
      <c r="E10" s="184"/>
    </row>
    <row r="11" spans="1:5">
      <c r="A11" s="183"/>
      <c r="B11" s="183"/>
      <c r="C11" s="183"/>
      <c r="D11" s="6" t="s">
        <v>10</v>
      </c>
      <c r="E11" s="7" t="s">
        <v>11</v>
      </c>
    </row>
    <row r="12" spans="1:5" ht="12" customHeight="1">
      <c r="A12" s="8">
        <v>1</v>
      </c>
      <c r="B12" s="8">
        <v>2</v>
      </c>
      <c r="C12" s="8">
        <v>3</v>
      </c>
      <c r="D12" s="9">
        <v>4</v>
      </c>
      <c r="E12" s="9">
        <v>5</v>
      </c>
    </row>
    <row r="13" spans="1:5" ht="12" customHeight="1">
      <c r="A13" s="10" t="s">
        <v>12</v>
      </c>
      <c r="B13" s="11" t="s">
        <v>13</v>
      </c>
      <c r="C13" s="12"/>
      <c r="D13" s="13">
        <v>6122.1399999999994</v>
      </c>
      <c r="E13" s="13">
        <v>8104.4184999999852</v>
      </c>
    </row>
    <row r="14" spans="1:5" ht="12" customHeight="1">
      <c r="A14" s="10" t="s">
        <v>14</v>
      </c>
      <c r="B14" s="14" t="s">
        <v>15</v>
      </c>
      <c r="C14" s="15"/>
      <c r="D14" s="16"/>
      <c r="E14" s="16"/>
    </row>
    <row r="15" spans="1:5" ht="12" customHeight="1">
      <c r="A15" s="10" t="s">
        <v>16</v>
      </c>
      <c r="B15" s="14" t="s">
        <v>17</v>
      </c>
      <c r="C15" s="15"/>
      <c r="D15" s="16">
        <v>125220.75</v>
      </c>
      <c r="E15" s="16">
        <v>125220.75</v>
      </c>
    </row>
    <row r="16" spans="1:5" s="19" customFormat="1" ht="27" customHeight="1">
      <c r="A16" s="17" t="s">
        <v>18</v>
      </c>
      <c r="B16" s="18" t="s">
        <v>19</v>
      </c>
      <c r="C16" s="15"/>
      <c r="D16" s="16"/>
      <c r="E16" s="16"/>
    </row>
    <row r="17" spans="1:7" ht="12" customHeight="1">
      <c r="A17" s="10" t="s">
        <v>20</v>
      </c>
      <c r="B17" s="14" t="s">
        <v>21</v>
      </c>
      <c r="C17" s="15"/>
      <c r="D17" s="16">
        <v>-119098.61</v>
      </c>
      <c r="E17" s="16">
        <v>-117116.33150000001</v>
      </c>
    </row>
    <row r="18" spans="1:7" ht="12" customHeight="1">
      <c r="A18" s="10" t="s">
        <v>12</v>
      </c>
      <c r="B18" s="20" t="s">
        <v>22</v>
      </c>
      <c r="C18" s="12"/>
      <c r="D18" s="13">
        <v>81627.619999999952</v>
      </c>
      <c r="E18" s="13">
        <v>102312.1657</v>
      </c>
      <c r="F18" s="21"/>
    </row>
    <row r="19" spans="1:7" ht="12" customHeight="1">
      <c r="A19" s="10" t="s">
        <v>23</v>
      </c>
      <c r="B19" s="14" t="s">
        <v>24</v>
      </c>
      <c r="C19" s="15"/>
      <c r="D19" s="16">
        <v>2246.8000000000002</v>
      </c>
      <c r="E19" s="16">
        <v>2246.8000000000002</v>
      </c>
    </row>
    <row r="20" spans="1:7" ht="12" customHeight="1">
      <c r="A20" s="10" t="s">
        <v>25</v>
      </c>
      <c r="B20" s="14" t="s">
        <v>26</v>
      </c>
      <c r="C20" s="15"/>
      <c r="D20" s="16">
        <v>189648.62999999998</v>
      </c>
      <c r="E20" s="16">
        <v>191173.33000000002</v>
      </c>
    </row>
    <row r="21" spans="1:7" s="19" customFormat="1" ht="25.5" customHeight="1">
      <c r="A21" s="17" t="s">
        <v>27</v>
      </c>
      <c r="B21" s="18" t="s">
        <v>28</v>
      </c>
      <c r="C21" s="15"/>
      <c r="D21" s="16"/>
      <c r="E21" s="16"/>
    </row>
    <row r="22" spans="1:7" ht="24" customHeight="1">
      <c r="A22" s="10" t="s">
        <v>29</v>
      </c>
      <c r="B22" s="22" t="s">
        <v>30</v>
      </c>
      <c r="C22" s="15"/>
      <c r="D22" s="16"/>
      <c r="E22" s="16"/>
    </row>
    <row r="23" spans="1:7" s="19" customFormat="1" ht="24" customHeight="1">
      <c r="A23" s="17" t="s">
        <v>31</v>
      </c>
      <c r="B23" s="18" t="s">
        <v>32</v>
      </c>
      <c r="C23" s="15"/>
      <c r="D23" s="16">
        <v>-110267.81000000001</v>
      </c>
      <c r="E23" s="16">
        <v>-91107.964300000007</v>
      </c>
    </row>
    <row r="24" spans="1:7" ht="12" customHeight="1">
      <c r="A24" s="10" t="s">
        <v>12</v>
      </c>
      <c r="B24" s="11" t="s">
        <v>33</v>
      </c>
      <c r="C24" s="12"/>
      <c r="D24" s="13">
        <v>6944422.5300000003</v>
      </c>
      <c r="E24" s="13">
        <v>8160739.9216000009</v>
      </c>
    </row>
    <row r="25" spans="1:7" ht="12" customHeight="1">
      <c r="A25" s="10" t="s">
        <v>12</v>
      </c>
      <c r="B25" s="14" t="s">
        <v>34</v>
      </c>
      <c r="C25" s="15"/>
      <c r="D25" s="23">
        <v>6944422.5300000003</v>
      </c>
      <c r="E25" s="23">
        <v>8160739.9216000009</v>
      </c>
    </row>
    <row r="26" spans="1:7" ht="12" customHeight="1">
      <c r="A26" s="24" t="s">
        <v>35</v>
      </c>
      <c r="B26" s="14" t="s">
        <v>36</v>
      </c>
      <c r="C26" s="15"/>
      <c r="D26" s="25">
        <v>6944422.5300000003</v>
      </c>
      <c r="E26" s="25">
        <v>8160739.9216000009</v>
      </c>
      <c r="G26" s="26"/>
    </row>
    <row r="27" spans="1:7" ht="12" customHeight="1">
      <c r="A27" s="24" t="s">
        <v>37</v>
      </c>
      <c r="B27" s="14" t="s">
        <v>38</v>
      </c>
      <c r="C27" s="15"/>
      <c r="D27" s="16"/>
      <c r="E27" s="16"/>
    </row>
    <row r="28" spans="1:7" ht="12" customHeight="1">
      <c r="A28" s="24" t="s">
        <v>39</v>
      </c>
      <c r="B28" s="14" t="s">
        <v>40</v>
      </c>
      <c r="C28" s="15"/>
      <c r="D28" s="16"/>
      <c r="E28" s="16"/>
    </row>
    <row r="29" spans="1:7" ht="12" customHeight="1">
      <c r="A29" s="24" t="s">
        <v>41</v>
      </c>
      <c r="B29" s="14" t="s">
        <v>42</v>
      </c>
      <c r="C29" s="15"/>
      <c r="D29" s="16"/>
      <c r="E29" s="16"/>
    </row>
    <row r="30" spans="1:7" ht="12" customHeight="1">
      <c r="A30" s="24" t="s">
        <v>43</v>
      </c>
      <c r="B30" s="14" t="s">
        <v>44</v>
      </c>
      <c r="C30" s="15"/>
      <c r="D30" s="16"/>
      <c r="E30" s="16"/>
    </row>
    <row r="31" spans="1:7" s="19" customFormat="1" ht="28.5" customHeight="1">
      <c r="A31" s="27" t="s">
        <v>45</v>
      </c>
      <c r="B31" s="18" t="s">
        <v>46</v>
      </c>
      <c r="C31" s="15"/>
      <c r="D31" s="16"/>
      <c r="E31" s="16"/>
    </row>
    <row r="32" spans="1:7" ht="12" customHeight="1">
      <c r="A32" s="10" t="s">
        <v>47</v>
      </c>
      <c r="B32" s="14" t="s">
        <v>48</v>
      </c>
      <c r="C32" s="15"/>
      <c r="D32" s="16"/>
      <c r="E32" s="16"/>
    </row>
    <row r="33" spans="1:5" ht="12" customHeight="1">
      <c r="A33" s="10" t="s">
        <v>49</v>
      </c>
      <c r="B33" s="14" t="s">
        <v>50</v>
      </c>
      <c r="C33" s="15"/>
      <c r="D33" s="16"/>
      <c r="E33" s="16"/>
    </row>
    <row r="34" spans="1:5" ht="12" customHeight="1">
      <c r="A34" s="24" t="s">
        <v>51</v>
      </c>
      <c r="B34" s="14" t="s">
        <v>52</v>
      </c>
      <c r="C34" s="15"/>
      <c r="D34" s="16"/>
      <c r="E34" s="16"/>
    </row>
    <row r="35" spans="1:5" ht="12" customHeight="1">
      <c r="A35" s="24" t="s">
        <v>53</v>
      </c>
      <c r="B35" s="14" t="s">
        <v>54</v>
      </c>
      <c r="C35" s="15"/>
      <c r="D35" s="16"/>
      <c r="E35" s="16"/>
    </row>
    <row r="36" spans="1:5" ht="12" customHeight="1">
      <c r="A36" s="24" t="s">
        <v>55</v>
      </c>
      <c r="B36" s="14" t="s">
        <v>56</v>
      </c>
      <c r="C36" s="15"/>
      <c r="D36" s="16"/>
      <c r="E36" s="16"/>
    </row>
    <row r="37" spans="1:5" s="19" customFormat="1" ht="27" customHeight="1">
      <c r="A37" s="17" t="s">
        <v>12</v>
      </c>
      <c r="B37" s="18" t="s">
        <v>57</v>
      </c>
      <c r="C37" s="15"/>
      <c r="D37" s="16"/>
      <c r="E37" s="16"/>
    </row>
    <row r="38" spans="1:5" s="19" customFormat="1" ht="27.75" customHeight="1">
      <c r="A38" s="27" t="s">
        <v>58</v>
      </c>
      <c r="B38" s="18" t="s">
        <v>59</v>
      </c>
      <c r="C38" s="15"/>
      <c r="D38" s="16"/>
      <c r="E38" s="16"/>
    </row>
    <row r="39" spans="1:5" ht="12" customHeight="1">
      <c r="A39" s="10" t="s">
        <v>60</v>
      </c>
      <c r="B39" s="22" t="s">
        <v>61</v>
      </c>
      <c r="C39" s="15"/>
      <c r="D39" s="16"/>
      <c r="E39" s="16"/>
    </row>
    <row r="40" spans="1:5" ht="12" customHeight="1">
      <c r="A40" s="10" t="s">
        <v>62</v>
      </c>
      <c r="B40" s="22" t="s">
        <v>63</v>
      </c>
      <c r="C40" s="15"/>
      <c r="D40" s="16"/>
      <c r="E40" s="16"/>
    </row>
    <row r="41" spans="1:5" ht="12" customHeight="1">
      <c r="A41" s="10" t="s">
        <v>12</v>
      </c>
      <c r="B41" s="11" t="s">
        <v>64</v>
      </c>
      <c r="C41" s="12"/>
      <c r="D41" s="13">
        <v>4549081.54</v>
      </c>
      <c r="E41" s="13">
        <v>2642645.59</v>
      </c>
    </row>
    <row r="42" spans="1:5" ht="12" customHeight="1">
      <c r="A42" s="10" t="s">
        <v>65</v>
      </c>
      <c r="B42" s="14" t="s">
        <v>66</v>
      </c>
      <c r="C42" s="28"/>
      <c r="D42" s="25">
        <v>3729081.54</v>
      </c>
      <c r="E42" s="25">
        <v>1972645.5899999999</v>
      </c>
    </row>
    <row r="43" spans="1:5" ht="12" customHeight="1">
      <c r="A43" s="29" t="s">
        <v>67</v>
      </c>
      <c r="B43" s="14" t="s">
        <v>68</v>
      </c>
      <c r="C43" s="15"/>
      <c r="D43" s="16">
        <v>820000</v>
      </c>
      <c r="E43" s="16">
        <v>670000</v>
      </c>
    </row>
    <row r="44" spans="1:5" ht="12" customHeight="1">
      <c r="A44" s="29">
        <v>186</v>
      </c>
      <c r="B44" s="14" t="s">
        <v>69</v>
      </c>
      <c r="C44" s="15"/>
      <c r="D44" s="16"/>
      <c r="E44" s="16"/>
    </row>
    <row r="45" spans="1:5" ht="12" customHeight="1">
      <c r="A45" s="29" t="s">
        <v>12</v>
      </c>
      <c r="B45" s="11" t="s">
        <v>70</v>
      </c>
      <c r="C45" s="12"/>
      <c r="D45" s="13">
        <v>270141.02</v>
      </c>
      <c r="E45" s="13">
        <v>167954.58200004697</v>
      </c>
    </row>
    <row r="46" spans="1:5" ht="12" customHeight="1">
      <c r="A46" s="29">
        <v>11</v>
      </c>
      <c r="B46" s="14" t="s">
        <v>71</v>
      </c>
      <c r="C46" s="15"/>
      <c r="D46" s="23">
        <v>148819.78</v>
      </c>
      <c r="E46" s="23">
        <v>46621.649999999521</v>
      </c>
    </row>
    <row r="47" spans="1:5" ht="12" customHeight="1">
      <c r="A47" s="29" t="s">
        <v>12</v>
      </c>
      <c r="B47" s="14" t="s">
        <v>72</v>
      </c>
      <c r="C47" s="28"/>
      <c r="D47" s="30">
        <v>121321.23999999999</v>
      </c>
      <c r="E47" s="30">
        <v>121332.93200004744</v>
      </c>
    </row>
    <row r="48" spans="1:5" ht="12" customHeight="1">
      <c r="A48" s="29">
        <v>12</v>
      </c>
      <c r="B48" s="14" t="s">
        <v>73</v>
      </c>
      <c r="C48" s="28"/>
      <c r="D48" s="25">
        <v>63413.75</v>
      </c>
      <c r="E48" s="25">
        <v>73505.972000047448</v>
      </c>
    </row>
    <row r="49" spans="1:9" ht="12" customHeight="1">
      <c r="A49" s="29">
        <v>13</v>
      </c>
      <c r="B49" s="14" t="s">
        <v>74</v>
      </c>
      <c r="C49" s="28"/>
      <c r="D49" s="25"/>
      <c r="E49" s="25"/>
    </row>
    <row r="50" spans="1:9" ht="12" customHeight="1">
      <c r="A50" s="29">
        <v>14</v>
      </c>
      <c r="B50" s="14" t="s">
        <v>75</v>
      </c>
      <c r="C50" s="28"/>
      <c r="D50" s="25">
        <v>-7.2759600000000004E-12</v>
      </c>
      <c r="E50" s="25">
        <v>5108.8700000000008</v>
      </c>
    </row>
    <row r="51" spans="1:9" ht="12" customHeight="1">
      <c r="A51" s="29">
        <v>15</v>
      </c>
      <c r="B51" s="14" t="s">
        <v>76</v>
      </c>
      <c r="C51" s="28"/>
      <c r="D51" s="25"/>
      <c r="E51" s="25"/>
    </row>
    <row r="52" spans="1:9" ht="12" customHeight="1">
      <c r="A52" s="29">
        <v>16</v>
      </c>
      <c r="B52" s="14" t="s">
        <v>77</v>
      </c>
      <c r="C52" s="28"/>
      <c r="D52" s="25">
        <v>-5.6843400000000001E-14</v>
      </c>
      <c r="E52" s="25"/>
    </row>
    <row r="53" spans="1:9" ht="12" customHeight="1">
      <c r="A53" s="29">
        <v>17</v>
      </c>
      <c r="B53" s="14" t="s">
        <v>78</v>
      </c>
      <c r="C53" s="28"/>
      <c r="D53" s="25">
        <v>57907.490000000005</v>
      </c>
      <c r="E53" s="25">
        <v>42718.090000000004</v>
      </c>
    </row>
    <row r="54" spans="1:9" ht="12" customHeight="1">
      <c r="A54" s="24" t="s">
        <v>79</v>
      </c>
      <c r="B54" s="14" t="s">
        <v>80</v>
      </c>
      <c r="C54" s="28"/>
      <c r="D54" s="30">
        <v>0</v>
      </c>
      <c r="E54" s="30"/>
    </row>
    <row r="55" spans="1:9" ht="12" customHeight="1">
      <c r="A55" s="24" t="s">
        <v>81</v>
      </c>
      <c r="B55" s="11" t="s">
        <v>82</v>
      </c>
      <c r="C55" s="12"/>
      <c r="D55" s="13"/>
      <c r="E55" s="13"/>
    </row>
    <row r="56" spans="1:9" ht="12" customHeight="1">
      <c r="A56" s="10" t="s">
        <v>12</v>
      </c>
      <c r="B56" s="11" t="s">
        <v>83</v>
      </c>
      <c r="C56" s="31"/>
      <c r="D56" s="13">
        <v>366143.10499999998</v>
      </c>
      <c r="E56" s="13">
        <v>340905.9421000001</v>
      </c>
    </row>
    <row r="57" spans="1:9" ht="12" customHeight="1">
      <c r="A57" s="29">
        <v>192</v>
      </c>
      <c r="B57" s="14" t="s">
        <v>84</v>
      </c>
      <c r="C57" s="15"/>
      <c r="D57" s="16">
        <v>0</v>
      </c>
      <c r="E57" s="16"/>
    </row>
    <row r="58" spans="1:9" ht="12" customHeight="1">
      <c r="A58" s="24" t="s">
        <v>85</v>
      </c>
      <c r="B58" s="14" t="s">
        <v>86</v>
      </c>
      <c r="C58" s="15"/>
      <c r="D58" s="16">
        <v>366143.10499999998</v>
      </c>
      <c r="E58" s="16">
        <v>340905.9421000001</v>
      </c>
    </row>
    <row r="59" spans="1:9" ht="12" customHeight="1">
      <c r="A59" s="10"/>
      <c r="B59" s="11" t="s">
        <v>87</v>
      </c>
      <c r="C59" s="31"/>
      <c r="D59" s="13">
        <v>-6.82121E-13</v>
      </c>
      <c r="E59" s="13">
        <v>13868.18</v>
      </c>
    </row>
    <row r="60" spans="1:9" ht="12" customHeight="1">
      <c r="A60" s="10"/>
      <c r="B60" s="11" t="s">
        <v>88</v>
      </c>
      <c r="C60" s="12"/>
      <c r="D60" s="13">
        <v>12217537.955</v>
      </c>
      <c r="E60" s="13">
        <v>11436530.799900047</v>
      </c>
      <c r="G60" s="32"/>
      <c r="H60" s="26"/>
      <c r="I60" s="26"/>
    </row>
    <row r="61" spans="1:9" ht="12" customHeight="1">
      <c r="A61" s="179" t="s">
        <v>89</v>
      </c>
      <c r="B61" s="179"/>
      <c r="C61" s="179"/>
      <c r="D61" s="179"/>
      <c r="E61" s="179"/>
    </row>
    <row r="62" spans="1:9" ht="12" customHeight="1">
      <c r="A62" s="176" t="s">
        <v>6</v>
      </c>
      <c r="B62" s="176" t="s">
        <v>7</v>
      </c>
      <c r="C62" s="176" t="s">
        <v>8</v>
      </c>
      <c r="D62" s="177" t="s">
        <v>9</v>
      </c>
      <c r="E62" s="177"/>
    </row>
    <row r="63" spans="1:9" ht="12" customHeight="1">
      <c r="A63" s="176"/>
      <c r="B63" s="176"/>
      <c r="C63" s="176"/>
      <c r="D63" s="6" t="s">
        <v>10</v>
      </c>
      <c r="E63" s="33" t="s">
        <v>11</v>
      </c>
    </row>
    <row r="64" spans="1:9" ht="12" customHeight="1">
      <c r="A64" s="29">
        <v>1</v>
      </c>
      <c r="B64" s="10">
        <v>2</v>
      </c>
      <c r="C64" s="10">
        <v>3</v>
      </c>
      <c r="D64" s="34">
        <v>4</v>
      </c>
      <c r="E64" s="9">
        <v>5</v>
      </c>
    </row>
    <row r="65" spans="1:7" ht="12" customHeight="1">
      <c r="A65" s="29" t="s">
        <v>12</v>
      </c>
      <c r="B65" s="35" t="s">
        <v>90</v>
      </c>
      <c r="C65" s="31"/>
      <c r="D65" s="36">
        <v>5225837.1100000003</v>
      </c>
      <c r="E65" s="36">
        <v>5225837.1099999994</v>
      </c>
    </row>
    <row r="66" spans="1:7" ht="12" customHeight="1">
      <c r="A66" s="29">
        <v>900</v>
      </c>
      <c r="B66" s="14" t="s">
        <v>91</v>
      </c>
      <c r="C66" s="15"/>
      <c r="D66" s="37">
        <v>5225837.1100000003</v>
      </c>
      <c r="E66" s="37">
        <v>5225837.1099999994</v>
      </c>
    </row>
    <row r="67" spans="1:7" ht="12" customHeight="1">
      <c r="A67" s="29">
        <v>901</v>
      </c>
      <c r="B67" s="14" t="s">
        <v>92</v>
      </c>
      <c r="C67" s="15"/>
      <c r="D67" s="37"/>
      <c r="E67" s="37"/>
    </row>
    <row r="68" spans="1:7" ht="12" customHeight="1">
      <c r="A68" s="29" t="s">
        <v>12</v>
      </c>
      <c r="B68" s="35" t="s">
        <v>93</v>
      </c>
      <c r="C68" s="31"/>
      <c r="D68" s="36">
        <v>-1651331.3550000002</v>
      </c>
      <c r="E68" s="36">
        <v>-1722441.4914999888</v>
      </c>
      <c r="F68" s="21"/>
    </row>
    <row r="69" spans="1:7" ht="12" customHeight="1">
      <c r="A69" s="29">
        <v>910</v>
      </c>
      <c r="B69" s="14" t="s">
        <v>94</v>
      </c>
      <c r="C69" s="15"/>
      <c r="D69" s="37"/>
      <c r="E69" s="37"/>
    </row>
    <row r="70" spans="1:7" ht="12" customHeight="1">
      <c r="A70" s="29">
        <v>911</v>
      </c>
      <c r="B70" s="14" t="s">
        <v>95</v>
      </c>
      <c r="C70" s="15"/>
      <c r="D70" s="37"/>
      <c r="E70" s="37"/>
    </row>
    <row r="71" spans="1:7" ht="12" customHeight="1">
      <c r="A71" s="29" t="s">
        <v>12</v>
      </c>
      <c r="B71" s="14" t="s">
        <v>96</v>
      </c>
      <c r="C71" s="15"/>
      <c r="D71" s="37"/>
      <c r="E71" s="37"/>
    </row>
    <row r="72" spans="1:7" ht="12" customHeight="1">
      <c r="A72" s="29" t="s">
        <v>12</v>
      </c>
      <c r="B72" s="14" t="s">
        <v>97</v>
      </c>
      <c r="C72" s="15"/>
      <c r="D72" s="37"/>
      <c r="E72" s="37"/>
    </row>
    <row r="73" spans="1:7" ht="12" customHeight="1">
      <c r="A73" s="29" t="s">
        <v>12</v>
      </c>
      <c r="B73" s="14" t="s">
        <v>98</v>
      </c>
      <c r="C73" s="15"/>
      <c r="D73" s="37"/>
      <c r="E73" s="37"/>
    </row>
    <row r="74" spans="1:7" ht="12" customHeight="1">
      <c r="A74" s="29" t="s">
        <v>12</v>
      </c>
      <c r="B74" s="14" t="s">
        <v>99</v>
      </c>
      <c r="C74" s="15"/>
      <c r="D74" s="37"/>
      <c r="E74" s="37"/>
    </row>
    <row r="75" spans="1:7" ht="12" customHeight="1">
      <c r="A75" s="29">
        <v>919</v>
      </c>
      <c r="B75" s="14" t="s">
        <v>100</v>
      </c>
      <c r="C75" s="15"/>
      <c r="D75" s="37"/>
      <c r="E75" s="37"/>
    </row>
    <row r="76" spans="1:7" ht="12" customHeight="1">
      <c r="A76" s="10" t="s">
        <v>101</v>
      </c>
      <c r="B76" s="14" t="s">
        <v>102</v>
      </c>
      <c r="C76" s="15"/>
      <c r="D76" s="38"/>
      <c r="E76" s="38"/>
    </row>
    <row r="77" spans="1:7" ht="12" customHeight="1">
      <c r="A77" s="10" t="s">
        <v>12</v>
      </c>
      <c r="B77" s="14" t="s">
        <v>103</v>
      </c>
      <c r="C77" s="15"/>
      <c r="D77" s="38">
        <v>-1651331.3550000002</v>
      </c>
      <c r="E77" s="38">
        <v>-1722441.4914999888</v>
      </c>
      <c r="G77" s="26"/>
    </row>
    <row r="78" spans="1:7" ht="12" customHeight="1">
      <c r="A78" s="10" t="s">
        <v>104</v>
      </c>
      <c r="B78" s="14" t="s">
        <v>105</v>
      </c>
      <c r="C78" s="15"/>
      <c r="D78" s="38">
        <v>-1806455.6849999998</v>
      </c>
      <c r="E78" s="38">
        <v>-1842461.74</v>
      </c>
      <c r="G78" s="26"/>
    </row>
    <row r="79" spans="1:7" ht="12" customHeight="1">
      <c r="A79" s="10" t="s">
        <v>106</v>
      </c>
      <c r="B79" s="14" t="s">
        <v>107</v>
      </c>
      <c r="C79" s="28"/>
      <c r="D79" s="38">
        <v>155124.32999999958</v>
      </c>
      <c r="E79" s="38">
        <v>120020.24850001124</v>
      </c>
      <c r="G79" s="62"/>
    </row>
    <row r="80" spans="1:7" ht="12" customHeight="1">
      <c r="A80" s="10" t="s">
        <v>12</v>
      </c>
      <c r="B80" s="35" t="s">
        <v>108</v>
      </c>
      <c r="C80" s="12"/>
      <c r="D80" s="36">
        <v>8303476.085</v>
      </c>
      <c r="E80" s="36">
        <v>7534874.4899999993</v>
      </c>
    </row>
    <row r="81" spans="1:5" s="43" customFormat="1" ht="12" customHeight="1">
      <c r="A81" s="39" t="s">
        <v>12</v>
      </c>
      <c r="B81" s="40" t="s">
        <v>109</v>
      </c>
      <c r="C81" s="41"/>
      <c r="D81" s="42">
        <v>99625.735000000001</v>
      </c>
      <c r="E81" s="42">
        <v>83111.31</v>
      </c>
    </row>
    <row r="82" spans="1:5" ht="12" customHeight="1">
      <c r="A82" s="29">
        <v>980</v>
      </c>
      <c r="B82" s="14" t="s">
        <v>110</v>
      </c>
      <c r="C82" s="15"/>
      <c r="D82" s="37">
        <v>24452.935000000001</v>
      </c>
      <c r="E82" s="37">
        <v>24568.92</v>
      </c>
    </row>
    <row r="83" spans="1:5" ht="12" customHeight="1">
      <c r="A83" s="29">
        <v>982</v>
      </c>
      <c r="B83" s="14" t="s">
        <v>111</v>
      </c>
      <c r="C83" s="15"/>
      <c r="D83" s="37">
        <v>53358.939999999995</v>
      </c>
      <c r="E83" s="37">
        <v>32358.859999999997</v>
      </c>
    </row>
    <row r="84" spans="1:5" ht="12" customHeight="1">
      <c r="A84" s="29">
        <v>983</v>
      </c>
      <c r="B84" s="14" t="s">
        <v>112</v>
      </c>
      <c r="C84" s="15"/>
      <c r="D84" s="37">
        <v>21813.86</v>
      </c>
      <c r="E84" s="37">
        <v>26183.53</v>
      </c>
    </row>
    <row r="85" spans="1:5" ht="12" customHeight="1">
      <c r="A85" s="29">
        <v>984</v>
      </c>
      <c r="B85" s="14" t="s">
        <v>113</v>
      </c>
      <c r="C85" s="15"/>
      <c r="D85" s="37"/>
      <c r="E85" s="37"/>
    </row>
    <row r="86" spans="1:5" ht="12" customHeight="1">
      <c r="A86" s="29">
        <v>985</v>
      </c>
      <c r="B86" s="14" t="s">
        <v>114</v>
      </c>
      <c r="C86" s="15"/>
      <c r="D86" s="37"/>
      <c r="E86" s="37"/>
    </row>
    <row r="87" spans="1:5" ht="12" customHeight="1">
      <c r="A87" s="24" t="s">
        <v>115</v>
      </c>
      <c r="B87" s="14" t="s">
        <v>116</v>
      </c>
      <c r="C87" s="15"/>
      <c r="D87" s="37"/>
      <c r="E87" s="37"/>
    </row>
    <row r="88" spans="1:5" s="43" customFormat="1" ht="12" customHeight="1">
      <c r="A88" s="39" t="s">
        <v>12</v>
      </c>
      <c r="B88" s="40" t="s">
        <v>117</v>
      </c>
      <c r="C88" s="15"/>
      <c r="D88" s="44">
        <v>8201275.1499999994</v>
      </c>
      <c r="E88" s="44">
        <v>7449594.46</v>
      </c>
    </row>
    <row r="89" spans="1:5" ht="12" customHeight="1">
      <c r="A89" s="29">
        <v>970</v>
      </c>
      <c r="B89" s="14" t="s">
        <v>118</v>
      </c>
      <c r="C89" s="15"/>
      <c r="D89" s="37">
        <v>7780946.7699999996</v>
      </c>
      <c r="E89" s="37">
        <v>7083961.5999999996</v>
      </c>
    </row>
    <row r="90" spans="1:5" s="19" customFormat="1" ht="24" customHeight="1">
      <c r="A90" s="45">
        <v>971</v>
      </c>
      <c r="B90" s="18" t="s">
        <v>119</v>
      </c>
      <c r="C90" s="15"/>
      <c r="D90" s="37"/>
      <c r="E90" s="37"/>
    </row>
    <row r="91" spans="1:5" s="19" customFormat="1" ht="27" customHeight="1">
      <c r="A91" s="45">
        <v>972.97299999999996</v>
      </c>
      <c r="B91" s="18" t="s">
        <v>120</v>
      </c>
      <c r="C91" s="15"/>
      <c r="D91" s="37"/>
      <c r="E91" s="37"/>
    </row>
    <row r="92" spans="1:5" s="48" customFormat="1" ht="12" customHeight="1">
      <c r="A92" s="46">
        <v>974</v>
      </c>
      <c r="B92" s="47" t="s">
        <v>121</v>
      </c>
      <c r="C92" s="15"/>
      <c r="D92" s="37">
        <v>420328.38</v>
      </c>
      <c r="E92" s="37">
        <v>365632.85999999993</v>
      </c>
    </row>
    <row r="93" spans="1:5" s="43" customFormat="1" ht="12" customHeight="1">
      <c r="A93" s="49" t="s">
        <v>12</v>
      </c>
      <c r="B93" s="40" t="s">
        <v>122</v>
      </c>
      <c r="C93" s="15"/>
      <c r="D93" s="50">
        <v>2575.1999999999998</v>
      </c>
      <c r="E93" s="50">
        <v>2168.7200000000003</v>
      </c>
    </row>
    <row r="94" spans="1:5" ht="12" customHeight="1">
      <c r="A94" s="29">
        <v>960</v>
      </c>
      <c r="B94" s="14" t="s">
        <v>123</v>
      </c>
      <c r="C94" s="15"/>
      <c r="D94" s="38">
        <v>2575.1999999999998</v>
      </c>
      <c r="E94" s="38">
        <v>2168.7200000000003</v>
      </c>
    </row>
    <row r="95" spans="1:5" ht="12" customHeight="1">
      <c r="A95" s="51">
        <v>961962963967</v>
      </c>
      <c r="B95" s="52" t="s">
        <v>124</v>
      </c>
      <c r="C95" s="53"/>
      <c r="D95" s="54"/>
      <c r="E95" s="54"/>
    </row>
    <row r="96" spans="1:5" ht="12" customHeight="1">
      <c r="A96" s="10" t="s">
        <v>12</v>
      </c>
      <c r="B96" s="35" t="s">
        <v>125</v>
      </c>
      <c r="C96" s="12"/>
      <c r="D96" s="36">
        <v>296419.91000000027</v>
      </c>
      <c r="E96" s="36">
        <v>277378.31699999905</v>
      </c>
    </row>
    <row r="97" spans="1:11" ht="12" customHeight="1">
      <c r="A97" s="29">
        <v>22</v>
      </c>
      <c r="B97" s="55" t="s">
        <v>126</v>
      </c>
      <c r="C97" s="28"/>
      <c r="D97" s="38">
        <v>73247.14</v>
      </c>
      <c r="E97" s="38">
        <v>81492.190700000123</v>
      </c>
    </row>
    <row r="98" spans="1:11" ht="12" customHeight="1">
      <c r="A98" s="29">
        <v>23</v>
      </c>
      <c r="B98" s="55" t="s">
        <v>127</v>
      </c>
      <c r="C98" s="28"/>
      <c r="D98" s="38">
        <v>22540.81</v>
      </c>
      <c r="E98" s="38">
        <v>2.9999999998835847E-2</v>
      </c>
    </row>
    <row r="99" spans="1:11" ht="12" customHeight="1">
      <c r="A99" s="29">
        <v>24</v>
      </c>
      <c r="B99" s="55" t="s">
        <v>128</v>
      </c>
      <c r="C99" s="28"/>
      <c r="D99" s="38"/>
      <c r="E99" s="38"/>
    </row>
    <row r="100" spans="1:11" ht="12" customHeight="1">
      <c r="A100" s="29">
        <v>25</v>
      </c>
      <c r="B100" s="55" t="s">
        <v>129</v>
      </c>
      <c r="C100" s="28"/>
      <c r="D100" s="38">
        <v>145429.38</v>
      </c>
      <c r="E100" s="38">
        <v>120805.38999999916</v>
      </c>
    </row>
    <row r="101" spans="1:11" ht="12" customHeight="1">
      <c r="A101" s="29">
        <v>26</v>
      </c>
      <c r="B101" s="55" t="s">
        <v>130</v>
      </c>
      <c r="C101" s="28"/>
      <c r="D101" s="38">
        <v>0</v>
      </c>
      <c r="E101" s="38"/>
    </row>
    <row r="102" spans="1:11" ht="12" customHeight="1">
      <c r="A102" s="29">
        <v>21</v>
      </c>
      <c r="B102" s="55" t="s">
        <v>131</v>
      </c>
      <c r="C102" s="28"/>
      <c r="D102" s="38">
        <v>86.600000000112942</v>
      </c>
      <c r="E102" s="38">
        <v>2019.4495999999567</v>
      </c>
    </row>
    <row r="103" spans="1:11" ht="12" customHeight="1">
      <c r="A103" s="10" t="s">
        <v>132</v>
      </c>
      <c r="B103" s="55" t="s">
        <v>133</v>
      </c>
      <c r="C103" s="28"/>
      <c r="D103" s="38">
        <v>55115.980000000149</v>
      </c>
      <c r="E103" s="38">
        <v>73061.256699999823</v>
      </c>
    </row>
    <row r="104" spans="1:11" ht="12" customHeight="1">
      <c r="A104" s="10" t="s">
        <v>12</v>
      </c>
      <c r="B104" s="35" t="s">
        <v>134</v>
      </c>
      <c r="C104" s="12"/>
      <c r="D104" s="36">
        <v>924.67</v>
      </c>
      <c r="E104" s="36"/>
    </row>
    <row r="105" spans="1:11" ht="12" customHeight="1">
      <c r="A105" s="29">
        <v>950.95100000000002</v>
      </c>
      <c r="B105" s="14" t="s">
        <v>135</v>
      </c>
      <c r="C105" s="15"/>
      <c r="D105" s="37"/>
      <c r="E105" s="37"/>
    </row>
    <row r="106" spans="1:11" ht="12" customHeight="1">
      <c r="A106" s="29">
        <v>954</v>
      </c>
      <c r="B106" s="14" t="s">
        <v>136</v>
      </c>
      <c r="C106" s="15"/>
      <c r="D106" s="37"/>
      <c r="E106" s="37"/>
    </row>
    <row r="107" spans="1:11" ht="12" customHeight="1">
      <c r="A107" s="10" t="s">
        <v>137</v>
      </c>
      <c r="B107" s="14" t="s">
        <v>138</v>
      </c>
      <c r="C107" s="15"/>
      <c r="D107" s="37"/>
      <c r="E107" s="37"/>
    </row>
    <row r="108" spans="1:11" ht="12" customHeight="1">
      <c r="A108" s="29">
        <v>957</v>
      </c>
      <c r="B108" s="14" t="s">
        <v>139</v>
      </c>
      <c r="C108" s="15"/>
      <c r="D108" s="37">
        <v>924.67</v>
      </c>
      <c r="E108" s="37"/>
      <c r="K108" s="56"/>
    </row>
    <row r="109" spans="1:11" ht="12" customHeight="1">
      <c r="A109" s="51">
        <v>969</v>
      </c>
      <c r="B109" s="57" t="s">
        <v>140</v>
      </c>
      <c r="C109" s="58"/>
      <c r="D109" s="59">
        <v>42211.535000000003</v>
      </c>
      <c r="E109" s="59">
        <v>120882.39890000003</v>
      </c>
    </row>
    <row r="110" spans="1:11" ht="12" customHeight="1">
      <c r="A110" s="10" t="s">
        <v>12</v>
      </c>
      <c r="B110" s="35" t="s">
        <v>141</v>
      </c>
      <c r="C110" s="12"/>
      <c r="D110" s="36">
        <v>12217537.955</v>
      </c>
      <c r="E110" s="36">
        <v>11436530.82440001</v>
      </c>
      <c r="F110" s="21">
        <v>0</v>
      </c>
      <c r="G110" s="26"/>
      <c r="H110" s="26"/>
    </row>
    <row r="111" spans="1:11" ht="11.25" customHeight="1">
      <c r="I111" s="26"/>
    </row>
    <row r="112" spans="1:11" ht="12" customHeight="1">
      <c r="A112" s="63" t="s">
        <v>353</v>
      </c>
      <c r="B112" s="64"/>
      <c r="C112" s="65"/>
      <c r="D112" s="66"/>
      <c r="E112" s="67"/>
    </row>
    <row r="113" spans="1:5" ht="12" customHeight="1">
      <c r="A113" s="68"/>
      <c r="B113" s="68"/>
      <c r="C113" s="69"/>
      <c r="D113" s="70"/>
      <c r="E113" s="71"/>
    </row>
    <row r="114" spans="1:5" ht="12" customHeight="1">
      <c r="A114" s="68" t="s">
        <v>354</v>
      </c>
      <c r="B114" s="64"/>
      <c r="C114" s="65" t="s">
        <v>142</v>
      </c>
      <c r="D114" s="72"/>
      <c r="E114" s="67"/>
    </row>
    <row r="115" spans="1:5" ht="16.5" customHeight="1">
      <c r="A115" s="73"/>
      <c r="B115" s="74"/>
      <c r="C115" s="73"/>
      <c r="E115" s="75"/>
    </row>
    <row r="116" spans="1:5" ht="12" customHeight="1">
      <c r="A116" s="68"/>
      <c r="B116" s="64"/>
      <c r="C116" s="65"/>
      <c r="D116" s="72"/>
      <c r="E116" s="67"/>
    </row>
    <row r="117" spans="1:5" ht="12" customHeight="1">
      <c r="A117" s="178"/>
      <c r="B117" s="178"/>
    </row>
  </sheetData>
  <mergeCells count="17">
    <mergeCell ref="A61:E61"/>
    <mergeCell ref="A1:B1"/>
    <mergeCell ref="A2:B2"/>
    <mergeCell ref="A3:B3"/>
    <mergeCell ref="A4:B4"/>
    <mergeCell ref="A7:E7"/>
    <mergeCell ref="A8:E8"/>
    <mergeCell ref="A9:E9"/>
    <mergeCell ref="A10:A11"/>
    <mergeCell ref="B10:B11"/>
    <mergeCell ref="C10:C11"/>
    <mergeCell ref="D10:E10"/>
    <mergeCell ref="A62:A63"/>
    <mergeCell ref="B62:B63"/>
    <mergeCell ref="C62:C63"/>
    <mergeCell ref="D62:E62"/>
    <mergeCell ref="A117:B117"/>
  </mergeCells>
  <pageMargins left="0" right="0" top="0" bottom="0" header="0.31496062992125984" footer="0.31496062992125984"/>
  <pageSetup paperSize="9" scale="53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C1:J125"/>
  <sheetViews>
    <sheetView view="pageBreakPreview" topLeftCell="B37" zoomScale="60" zoomScaleNormal="115" workbookViewId="0">
      <selection activeCell="F59" activeCellId="4" sqref="F76 F69 F64 F60 F59"/>
    </sheetView>
  </sheetViews>
  <sheetFormatPr defaultColWidth="15.28515625" defaultRowHeight="15.75"/>
  <cols>
    <col min="1" max="1" width="15.28515625" style="79"/>
    <col min="2" max="2" width="2.7109375" style="79" customWidth="1"/>
    <col min="3" max="3" width="25.140625" style="79" customWidth="1"/>
    <col min="4" max="4" width="86.42578125" style="79" customWidth="1"/>
    <col min="5" max="5" width="9.5703125" style="79" customWidth="1"/>
    <col min="6" max="7" width="13.140625" style="98" customWidth="1"/>
    <col min="8" max="8" width="4.140625" style="79" customWidth="1"/>
    <col min="9" max="9" width="9.7109375" style="79" customWidth="1"/>
    <col min="10" max="246" width="9.140625" style="79" customWidth="1"/>
    <col min="247" max="249" width="15.28515625" style="79"/>
    <col min="250" max="250" width="13.42578125" style="79" customWidth="1"/>
    <col min="251" max="251" width="59.5703125" style="79" customWidth="1"/>
    <col min="252" max="252" width="12.28515625" style="79" customWidth="1"/>
    <col min="253" max="253" width="18.85546875" style="79" customWidth="1"/>
    <col min="254" max="254" width="18" style="79" customWidth="1"/>
    <col min="255" max="255" width="10.42578125" style="79" bestFit="1" customWidth="1"/>
    <col min="256" max="256" width="11.28515625" style="79" customWidth="1"/>
    <col min="257" max="257" width="9.140625" style="79" customWidth="1"/>
    <col min="258" max="258" width="12.140625" style="79" customWidth="1"/>
    <col min="259" max="502" width="9.140625" style="79" customWidth="1"/>
    <col min="503" max="505" width="15.28515625" style="79"/>
    <col min="506" max="506" width="13.42578125" style="79" customWidth="1"/>
    <col min="507" max="507" width="59.5703125" style="79" customWidth="1"/>
    <col min="508" max="508" width="12.28515625" style="79" customWidth="1"/>
    <col min="509" max="509" width="18.85546875" style="79" customWidth="1"/>
    <col min="510" max="510" width="18" style="79" customWidth="1"/>
    <col min="511" max="511" width="10.42578125" style="79" bestFit="1" customWidth="1"/>
    <col min="512" max="512" width="11.28515625" style="79" customWidth="1"/>
    <col min="513" max="513" width="9.140625" style="79" customWidth="1"/>
    <col min="514" max="514" width="12.140625" style="79" customWidth="1"/>
    <col min="515" max="758" width="9.140625" style="79" customWidth="1"/>
    <col min="759" max="761" width="15.28515625" style="79"/>
    <col min="762" max="762" width="13.42578125" style="79" customWidth="1"/>
    <col min="763" max="763" width="59.5703125" style="79" customWidth="1"/>
    <col min="764" max="764" width="12.28515625" style="79" customWidth="1"/>
    <col min="765" max="765" width="18.85546875" style="79" customWidth="1"/>
    <col min="766" max="766" width="18" style="79" customWidth="1"/>
    <col min="767" max="767" width="10.42578125" style="79" bestFit="1" customWidth="1"/>
    <col min="768" max="768" width="11.28515625" style="79" customWidth="1"/>
    <col min="769" max="769" width="9.140625" style="79" customWidth="1"/>
    <col min="770" max="770" width="12.140625" style="79" customWidth="1"/>
    <col min="771" max="1014" width="9.140625" style="79" customWidth="1"/>
    <col min="1015" max="1017" width="15.28515625" style="79"/>
    <col min="1018" max="1018" width="13.42578125" style="79" customWidth="1"/>
    <col min="1019" max="1019" width="59.5703125" style="79" customWidth="1"/>
    <col min="1020" max="1020" width="12.28515625" style="79" customWidth="1"/>
    <col min="1021" max="1021" width="18.85546875" style="79" customWidth="1"/>
    <col min="1022" max="1022" width="18" style="79" customWidth="1"/>
    <col min="1023" max="1023" width="10.42578125" style="79" bestFit="1" customWidth="1"/>
    <col min="1024" max="1024" width="11.28515625" style="79" customWidth="1"/>
    <col min="1025" max="1025" width="9.140625" style="79" customWidth="1"/>
    <col min="1026" max="1026" width="12.140625" style="79" customWidth="1"/>
    <col min="1027" max="1270" width="9.140625" style="79" customWidth="1"/>
    <col min="1271" max="1273" width="15.28515625" style="79"/>
    <col min="1274" max="1274" width="13.42578125" style="79" customWidth="1"/>
    <col min="1275" max="1275" width="59.5703125" style="79" customWidth="1"/>
    <col min="1276" max="1276" width="12.28515625" style="79" customWidth="1"/>
    <col min="1277" max="1277" width="18.85546875" style="79" customWidth="1"/>
    <col min="1278" max="1278" width="18" style="79" customWidth="1"/>
    <col min="1279" max="1279" width="10.42578125" style="79" bestFit="1" customWidth="1"/>
    <col min="1280" max="1280" width="11.28515625" style="79" customWidth="1"/>
    <col min="1281" max="1281" width="9.140625" style="79" customWidth="1"/>
    <col min="1282" max="1282" width="12.140625" style="79" customWidth="1"/>
    <col min="1283" max="1526" width="9.140625" style="79" customWidth="1"/>
    <col min="1527" max="1529" width="15.28515625" style="79"/>
    <col min="1530" max="1530" width="13.42578125" style="79" customWidth="1"/>
    <col min="1531" max="1531" width="59.5703125" style="79" customWidth="1"/>
    <col min="1532" max="1532" width="12.28515625" style="79" customWidth="1"/>
    <col min="1533" max="1533" width="18.85546875" style="79" customWidth="1"/>
    <col min="1534" max="1534" width="18" style="79" customWidth="1"/>
    <col min="1535" max="1535" width="10.42578125" style="79" bestFit="1" customWidth="1"/>
    <col min="1536" max="1536" width="11.28515625" style="79" customWidth="1"/>
    <col min="1537" max="1537" width="9.140625" style="79" customWidth="1"/>
    <col min="1538" max="1538" width="12.140625" style="79" customWidth="1"/>
    <col min="1539" max="1782" width="9.140625" style="79" customWidth="1"/>
    <col min="1783" max="1785" width="15.28515625" style="79"/>
    <col min="1786" max="1786" width="13.42578125" style="79" customWidth="1"/>
    <col min="1787" max="1787" width="59.5703125" style="79" customWidth="1"/>
    <col min="1788" max="1788" width="12.28515625" style="79" customWidth="1"/>
    <col min="1789" max="1789" width="18.85546875" style="79" customWidth="1"/>
    <col min="1790" max="1790" width="18" style="79" customWidth="1"/>
    <col min="1791" max="1791" width="10.42578125" style="79" bestFit="1" customWidth="1"/>
    <col min="1792" max="1792" width="11.28515625" style="79" customWidth="1"/>
    <col min="1793" max="1793" width="9.140625" style="79" customWidth="1"/>
    <col min="1794" max="1794" width="12.140625" style="79" customWidth="1"/>
    <col min="1795" max="2038" width="9.140625" style="79" customWidth="1"/>
    <col min="2039" max="2041" width="15.28515625" style="79"/>
    <col min="2042" max="2042" width="13.42578125" style="79" customWidth="1"/>
    <col min="2043" max="2043" width="59.5703125" style="79" customWidth="1"/>
    <col min="2044" max="2044" width="12.28515625" style="79" customWidth="1"/>
    <col min="2045" max="2045" width="18.85546875" style="79" customWidth="1"/>
    <col min="2046" max="2046" width="18" style="79" customWidth="1"/>
    <col min="2047" max="2047" width="10.42578125" style="79" bestFit="1" customWidth="1"/>
    <col min="2048" max="2048" width="11.28515625" style="79" customWidth="1"/>
    <col min="2049" max="2049" width="9.140625" style="79" customWidth="1"/>
    <col min="2050" max="2050" width="12.140625" style="79" customWidth="1"/>
    <col min="2051" max="2294" width="9.140625" style="79" customWidth="1"/>
    <col min="2295" max="2297" width="15.28515625" style="79"/>
    <col min="2298" max="2298" width="13.42578125" style="79" customWidth="1"/>
    <col min="2299" max="2299" width="59.5703125" style="79" customWidth="1"/>
    <col min="2300" max="2300" width="12.28515625" style="79" customWidth="1"/>
    <col min="2301" max="2301" width="18.85546875" style="79" customWidth="1"/>
    <col min="2302" max="2302" width="18" style="79" customWidth="1"/>
    <col min="2303" max="2303" width="10.42578125" style="79" bestFit="1" customWidth="1"/>
    <col min="2304" max="2304" width="11.28515625" style="79" customWidth="1"/>
    <col min="2305" max="2305" width="9.140625" style="79" customWidth="1"/>
    <col min="2306" max="2306" width="12.140625" style="79" customWidth="1"/>
    <col min="2307" max="2550" width="9.140625" style="79" customWidth="1"/>
    <col min="2551" max="2553" width="15.28515625" style="79"/>
    <col min="2554" max="2554" width="13.42578125" style="79" customWidth="1"/>
    <col min="2555" max="2555" width="59.5703125" style="79" customWidth="1"/>
    <col min="2556" max="2556" width="12.28515625" style="79" customWidth="1"/>
    <col min="2557" max="2557" width="18.85546875" style="79" customWidth="1"/>
    <col min="2558" max="2558" width="18" style="79" customWidth="1"/>
    <col min="2559" max="2559" width="10.42578125" style="79" bestFit="1" customWidth="1"/>
    <col min="2560" max="2560" width="11.28515625" style="79" customWidth="1"/>
    <col min="2561" max="2561" width="9.140625" style="79" customWidth="1"/>
    <col min="2562" max="2562" width="12.140625" style="79" customWidth="1"/>
    <col min="2563" max="2806" width="9.140625" style="79" customWidth="1"/>
    <col min="2807" max="2809" width="15.28515625" style="79"/>
    <col min="2810" max="2810" width="13.42578125" style="79" customWidth="1"/>
    <col min="2811" max="2811" width="59.5703125" style="79" customWidth="1"/>
    <col min="2812" max="2812" width="12.28515625" style="79" customWidth="1"/>
    <col min="2813" max="2813" width="18.85546875" style="79" customWidth="1"/>
    <col min="2814" max="2814" width="18" style="79" customWidth="1"/>
    <col min="2815" max="2815" width="10.42578125" style="79" bestFit="1" customWidth="1"/>
    <col min="2816" max="2816" width="11.28515625" style="79" customWidth="1"/>
    <col min="2817" max="2817" width="9.140625" style="79" customWidth="1"/>
    <col min="2818" max="2818" width="12.140625" style="79" customWidth="1"/>
    <col min="2819" max="3062" width="9.140625" style="79" customWidth="1"/>
    <col min="3063" max="3065" width="15.28515625" style="79"/>
    <col min="3066" max="3066" width="13.42578125" style="79" customWidth="1"/>
    <col min="3067" max="3067" width="59.5703125" style="79" customWidth="1"/>
    <col min="3068" max="3068" width="12.28515625" style="79" customWidth="1"/>
    <col min="3069" max="3069" width="18.85546875" style="79" customWidth="1"/>
    <col min="3070" max="3070" width="18" style="79" customWidth="1"/>
    <col min="3071" max="3071" width="10.42578125" style="79" bestFit="1" customWidth="1"/>
    <col min="3072" max="3072" width="11.28515625" style="79" customWidth="1"/>
    <col min="3073" max="3073" width="9.140625" style="79" customWidth="1"/>
    <col min="3074" max="3074" width="12.140625" style="79" customWidth="1"/>
    <col min="3075" max="3318" width="9.140625" style="79" customWidth="1"/>
    <col min="3319" max="3321" width="15.28515625" style="79"/>
    <col min="3322" max="3322" width="13.42578125" style="79" customWidth="1"/>
    <col min="3323" max="3323" width="59.5703125" style="79" customWidth="1"/>
    <col min="3324" max="3324" width="12.28515625" style="79" customWidth="1"/>
    <col min="3325" max="3325" width="18.85546875" style="79" customWidth="1"/>
    <col min="3326" max="3326" width="18" style="79" customWidth="1"/>
    <col min="3327" max="3327" width="10.42578125" style="79" bestFit="1" customWidth="1"/>
    <col min="3328" max="3328" width="11.28515625" style="79" customWidth="1"/>
    <col min="3329" max="3329" width="9.140625" style="79" customWidth="1"/>
    <col min="3330" max="3330" width="12.140625" style="79" customWidth="1"/>
    <col min="3331" max="3574" width="9.140625" style="79" customWidth="1"/>
    <col min="3575" max="3577" width="15.28515625" style="79"/>
    <col min="3578" max="3578" width="13.42578125" style="79" customWidth="1"/>
    <col min="3579" max="3579" width="59.5703125" style="79" customWidth="1"/>
    <col min="3580" max="3580" width="12.28515625" style="79" customWidth="1"/>
    <col min="3581" max="3581" width="18.85546875" style="79" customWidth="1"/>
    <col min="3582" max="3582" width="18" style="79" customWidth="1"/>
    <col min="3583" max="3583" width="10.42578125" style="79" bestFit="1" customWidth="1"/>
    <col min="3584" max="3584" width="11.28515625" style="79" customWidth="1"/>
    <col min="3585" max="3585" width="9.140625" style="79" customWidth="1"/>
    <col min="3586" max="3586" width="12.140625" style="79" customWidth="1"/>
    <col min="3587" max="3830" width="9.140625" style="79" customWidth="1"/>
    <col min="3831" max="3833" width="15.28515625" style="79"/>
    <col min="3834" max="3834" width="13.42578125" style="79" customWidth="1"/>
    <col min="3835" max="3835" width="59.5703125" style="79" customWidth="1"/>
    <col min="3836" max="3836" width="12.28515625" style="79" customWidth="1"/>
    <col min="3837" max="3837" width="18.85546875" style="79" customWidth="1"/>
    <col min="3838" max="3838" width="18" style="79" customWidth="1"/>
    <col min="3839" max="3839" width="10.42578125" style="79" bestFit="1" customWidth="1"/>
    <col min="3840" max="3840" width="11.28515625" style="79" customWidth="1"/>
    <col min="3841" max="3841" width="9.140625" style="79" customWidth="1"/>
    <col min="3842" max="3842" width="12.140625" style="79" customWidth="1"/>
    <col min="3843" max="4086" width="9.140625" style="79" customWidth="1"/>
    <col min="4087" max="4089" width="15.28515625" style="79"/>
    <col min="4090" max="4090" width="13.42578125" style="79" customWidth="1"/>
    <col min="4091" max="4091" width="59.5703125" style="79" customWidth="1"/>
    <col min="4092" max="4092" width="12.28515625" style="79" customWidth="1"/>
    <col min="4093" max="4093" width="18.85546875" style="79" customWidth="1"/>
    <col min="4094" max="4094" width="18" style="79" customWidth="1"/>
    <col min="4095" max="4095" width="10.42578125" style="79" bestFit="1" customWidth="1"/>
    <col min="4096" max="4096" width="11.28515625" style="79" customWidth="1"/>
    <col min="4097" max="4097" width="9.140625" style="79" customWidth="1"/>
    <col min="4098" max="4098" width="12.140625" style="79" customWidth="1"/>
    <col min="4099" max="4342" width="9.140625" style="79" customWidth="1"/>
    <col min="4343" max="4345" width="15.28515625" style="79"/>
    <col min="4346" max="4346" width="13.42578125" style="79" customWidth="1"/>
    <col min="4347" max="4347" width="59.5703125" style="79" customWidth="1"/>
    <col min="4348" max="4348" width="12.28515625" style="79" customWidth="1"/>
    <col min="4349" max="4349" width="18.85546875" style="79" customWidth="1"/>
    <col min="4350" max="4350" width="18" style="79" customWidth="1"/>
    <col min="4351" max="4351" width="10.42578125" style="79" bestFit="1" customWidth="1"/>
    <col min="4352" max="4352" width="11.28515625" style="79" customWidth="1"/>
    <col min="4353" max="4353" width="9.140625" style="79" customWidth="1"/>
    <col min="4354" max="4354" width="12.140625" style="79" customWidth="1"/>
    <col min="4355" max="4598" width="9.140625" style="79" customWidth="1"/>
    <col min="4599" max="4601" width="15.28515625" style="79"/>
    <col min="4602" max="4602" width="13.42578125" style="79" customWidth="1"/>
    <col min="4603" max="4603" width="59.5703125" style="79" customWidth="1"/>
    <col min="4604" max="4604" width="12.28515625" style="79" customWidth="1"/>
    <col min="4605" max="4605" width="18.85546875" style="79" customWidth="1"/>
    <col min="4606" max="4606" width="18" style="79" customWidth="1"/>
    <col min="4607" max="4607" width="10.42578125" style="79" bestFit="1" customWidth="1"/>
    <col min="4608" max="4608" width="11.28515625" style="79" customWidth="1"/>
    <col min="4609" max="4609" width="9.140625" style="79" customWidth="1"/>
    <col min="4610" max="4610" width="12.140625" style="79" customWidth="1"/>
    <col min="4611" max="4854" width="9.140625" style="79" customWidth="1"/>
    <col min="4855" max="4857" width="15.28515625" style="79"/>
    <col min="4858" max="4858" width="13.42578125" style="79" customWidth="1"/>
    <col min="4859" max="4859" width="59.5703125" style="79" customWidth="1"/>
    <col min="4860" max="4860" width="12.28515625" style="79" customWidth="1"/>
    <col min="4861" max="4861" width="18.85546875" style="79" customWidth="1"/>
    <col min="4862" max="4862" width="18" style="79" customWidth="1"/>
    <col min="4863" max="4863" width="10.42578125" style="79" bestFit="1" customWidth="1"/>
    <col min="4864" max="4864" width="11.28515625" style="79" customWidth="1"/>
    <col min="4865" max="4865" width="9.140625" style="79" customWidth="1"/>
    <col min="4866" max="4866" width="12.140625" style="79" customWidth="1"/>
    <col min="4867" max="5110" width="9.140625" style="79" customWidth="1"/>
    <col min="5111" max="5113" width="15.28515625" style="79"/>
    <col min="5114" max="5114" width="13.42578125" style="79" customWidth="1"/>
    <col min="5115" max="5115" width="59.5703125" style="79" customWidth="1"/>
    <col min="5116" max="5116" width="12.28515625" style="79" customWidth="1"/>
    <col min="5117" max="5117" width="18.85546875" style="79" customWidth="1"/>
    <col min="5118" max="5118" width="18" style="79" customWidth="1"/>
    <col min="5119" max="5119" width="10.42578125" style="79" bestFit="1" customWidth="1"/>
    <col min="5120" max="5120" width="11.28515625" style="79" customWidth="1"/>
    <col min="5121" max="5121" width="9.140625" style="79" customWidth="1"/>
    <col min="5122" max="5122" width="12.140625" style="79" customWidth="1"/>
    <col min="5123" max="5366" width="9.140625" style="79" customWidth="1"/>
    <col min="5367" max="5369" width="15.28515625" style="79"/>
    <col min="5370" max="5370" width="13.42578125" style="79" customWidth="1"/>
    <col min="5371" max="5371" width="59.5703125" style="79" customWidth="1"/>
    <col min="5372" max="5372" width="12.28515625" style="79" customWidth="1"/>
    <col min="5373" max="5373" width="18.85546875" style="79" customWidth="1"/>
    <col min="5374" max="5374" width="18" style="79" customWidth="1"/>
    <col min="5375" max="5375" width="10.42578125" style="79" bestFit="1" customWidth="1"/>
    <col min="5376" max="5376" width="11.28515625" style="79" customWidth="1"/>
    <col min="5377" max="5377" width="9.140625" style="79" customWidth="1"/>
    <col min="5378" max="5378" width="12.140625" style="79" customWidth="1"/>
    <col min="5379" max="5622" width="9.140625" style="79" customWidth="1"/>
    <col min="5623" max="5625" width="15.28515625" style="79"/>
    <col min="5626" max="5626" width="13.42578125" style="79" customWidth="1"/>
    <col min="5627" max="5627" width="59.5703125" style="79" customWidth="1"/>
    <col min="5628" max="5628" width="12.28515625" style="79" customWidth="1"/>
    <col min="5629" max="5629" width="18.85546875" style="79" customWidth="1"/>
    <col min="5630" max="5630" width="18" style="79" customWidth="1"/>
    <col min="5631" max="5631" width="10.42578125" style="79" bestFit="1" customWidth="1"/>
    <col min="5632" max="5632" width="11.28515625" style="79" customWidth="1"/>
    <col min="5633" max="5633" width="9.140625" style="79" customWidth="1"/>
    <col min="5634" max="5634" width="12.140625" style="79" customWidth="1"/>
    <col min="5635" max="5878" width="9.140625" style="79" customWidth="1"/>
    <col min="5879" max="5881" width="15.28515625" style="79"/>
    <col min="5882" max="5882" width="13.42578125" style="79" customWidth="1"/>
    <col min="5883" max="5883" width="59.5703125" style="79" customWidth="1"/>
    <col min="5884" max="5884" width="12.28515625" style="79" customWidth="1"/>
    <col min="5885" max="5885" width="18.85546875" style="79" customWidth="1"/>
    <col min="5886" max="5886" width="18" style="79" customWidth="1"/>
    <col min="5887" max="5887" width="10.42578125" style="79" bestFit="1" customWidth="1"/>
    <col min="5888" max="5888" width="11.28515625" style="79" customWidth="1"/>
    <col min="5889" max="5889" width="9.140625" style="79" customWidth="1"/>
    <col min="5890" max="5890" width="12.140625" style="79" customWidth="1"/>
    <col min="5891" max="6134" width="9.140625" style="79" customWidth="1"/>
    <col min="6135" max="6137" width="15.28515625" style="79"/>
    <col min="6138" max="6138" width="13.42578125" style="79" customWidth="1"/>
    <col min="6139" max="6139" width="59.5703125" style="79" customWidth="1"/>
    <col min="6140" max="6140" width="12.28515625" style="79" customWidth="1"/>
    <col min="6141" max="6141" width="18.85546875" style="79" customWidth="1"/>
    <col min="6142" max="6142" width="18" style="79" customWidth="1"/>
    <col min="6143" max="6143" width="10.42578125" style="79" bestFit="1" customWidth="1"/>
    <col min="6144" max="6144" width="11.28515625" style="79" customWidth="1"/>
    <col min="6145" max="6145" width="9.140625" style="79" customWidth="1"/>
    <col min="6146" max="6146" width="12.140625" style="79" customWidth="1"/>
    <col min="6147" max="6390" width="9.140625" style="79" customWidth="1"/>
    <col min="6391" max="6393" width="15.28515625" style="79"/>
    <col min="6394" max="6394" width="13.42578125" style="79" customWidth="1"/>
    <col min="6395" max="6395" width="59.5703125" style="79" customWidth="1"/>
    <col min="6396" max="6396" width="12.28515625" style="79" customWidth="1"/>
    <col min="6397" max="6397" width="18.85546875" style="79" customWidth="1"/>
    <col min="6398" max="6398" width="18" style="79" customWidth="1"/>
    <col min="6399" max="6399" width="10.42578125" style="79" bestFit="1" customWidth="1"/>
    <col min="6400" max="6400" width="11.28515625" style="79" customWidth="1"/>
    <col min="6401" max="6401" width="9.140625" style="79" customWidth="1"/>
    <col min="6402" max="6402" width="12.140625" style="79" customWidth="1"/>
    <col min="6403" max="6646" width="9.140625" style="79" customWidth="1"/>
    <col min="6647" max="6649" width="15.28515625" style="79"/>
    <col min="6650" max="6650" width="13.42578125" style="79" customWidth="1"/>
    <col min="6651" max="6651" width="59.5703125" style="79" customWidth="1"/>
    <col min="6652" max="6652" width="12.28515625" style="79" customWidth="1"/>
    <col min="6653" max="6653" width="18.85546875" style="79" customWidth="1"/>
    <col min="6654" max="6654" width="18" style="79" customWidth="1"/>
    <col min="6655" max="6655" width="10.42578125" style="79" bestFit="1" customWidth="1"/>
    <col min="6656" max="6656" width="11.28515625" style="79" customWidth="1"/>
    <col min="6657" max="6657" width="9.140625" style="79" customWidth="1"/>
    <col min="6658" max="6658" width="12.140625" style="79" customWidth="1"/>
    <col min="6659" max="6902" width="9.140625" style="79" customWidth="1"/>
    <col min="6903" max="6905" width="15.28515625" style="79"/>
    <col min="6906" max="6906" width="13.42578125" style="79" customWidth="1"/>
    <col min="6907" max="6907" width="59.5703125" style="79" customWidth="1"/>
    <col min="6908" max="6908" width="12.28515625" style="79" customWidth="1"/>
    <col min="6909" max="6909" width="18.85546875" style="79" customWidth="1"/>
    <col min="6910" max="6910" width="18" style="79" customWidth="1"/>
    <col min="6911" max="6911" width="10.42578125" style="79" bestFit="1" customWidth="1"/>
    <col min="6912" max="6912" width="11.28515625" style="79" customWidth="1"/>
    <col min="6913" max="6913" width="9.140625" style="79" customWidth="1"/>
    <col min="6914" max="6914" width="12.140625" style="79" customWidth="1"/>
    <col min="6915" max="7158" width="9.140625" style="79" customWidth="1"/>
    <col min="7159" max="7161" width="15.28515625" style="79"/>
    <col min="7162" max="7162" width="13.42578125" style="79" customWidth="1"/>
    <col min="7163" max="7163" width="59.5703125" style="79" customWidth="1"/>
    <col min="7164" max="7164" width="12.28515625" style="79" customWidth="1"/>
    <col min="7165" max="7165" width="18.85546875" style="79" customWidth="1"/>
    <col min="7166" max="7166" width="18" style="79" customWidth="1"/>
    <col min="7167" max="7167" width="10.42578125" style="79" bestFit="1" customWidth="1"/>
    <col min="7168" max="7168" width="11.28515625" style="79" customWidth="1"/>
    <col min="7169" max="7169" width="9.140625" style="79" customWidth="1"/>
    <col min="7170" max="7170" width="12.140625" style="79" customWidth="1"/>
    <col min="7171" max="7414" width="9.140625" style="79" customWidth="1"/>
    <col min="7415" max="7417" width="15.28515625" style="79"/>
    <col min="7418" max="7418" width="13.42578125" style="79" customWidth="1"/>
    <col min="7419" max="7419" width="59.5703125" style="79" customWidth="1"/>
    <col min="7420" max="7420" width="12.28515625" style="79" customWidth="1"/>
    <col min="7421" max="7421" width="18.85546875" style="79" customWidth="1"/>
    <col min="7422" max="7422" width="18" style="79" customWidth="1"/>
    <col min="7423" max="7423" width="10.42578125" style="79" bestFit="1" customWidth="1"/>
    <col min="7424" max="7424" width="11.28515625" style="79" customWidth="1"/>
    <col min="7425" max="7425" width="9.140625" style="79" customWidth="1"/>
    <col min="7426" max="7426" width="12.140625" style="79" customWidth="1"/>
    <col min="7427" max="7670" width="9.140625" style="79" customWidth="1"/>
    <col min="7671" max="7673" width="15.28515625" style="79"/>
    <col min="7674" max="7674" width="13.42578125" style="79" customWidth="1"/>
    <col min="7675" max="7675" width="59.5703125" style="79" customWidth="1"/>
    <col min="7676" max="7676" width="12.28515625" style="79" customWidth="1"/>
    <col min="7677" max="7677" width="18.85546875" style="79" customWidth="1"/>
    <col min="7678" max="7678" width="18" style="79" customWidth="1"/>
    <col min="7679" max="7679" width="10.42578125" style="79" bestFit="1" customWidth="1"/>
    <col min="7680" max="7680" width="11.28515625" style="79" customWidth="1"/>
    <col min="7681" max="7681" width="9.140625" style="79" customWidth="1"/>
    <col min="7682" max="7682" width="12.140625" style="79" customWidth="1"/>
    <col min="7683" max="7926" width="9.140625" style="79" customWidth="1"/>
    <col min="7927" max="7929" width="15.28515625" style="79"/>
    <col min="7930" max="7930" width="13.42578125" style="79" customWidth="1"/>
    <col min="7931" max="7931" width="59.5703125" style="79" customWidth="1"/>
    <col min="7932" max="7932" width="12.28515625" style="79" customWidth="1"/>
    <col min="7933" max="7933" width="18.85546875" style="79" customWidth="1"/>
    <col min="7934" max="7934" width="18" style="79" customWidth="1"/>
    <col min="7935" max="7935" width="10.42578125" style="79" bestFit="1" customWidth="1"/>
    <col min="7936" max="7936" width="11.28515625" style="79" customWidth="1"/>
    <col min="7937" max="7937" width="9.140625" style="79" customWidth="1"/>
    <col min="7938" max="7938" width="12.140625" style="79" customWidth="1"/>
    <col min="7939" max="8182" width="9.140625" style="79" customWidth="1"/>
    <col min="8183" max="8185" width="15.28515625" style="79"/>
    <col min="8186" max="8186" width="13.42578125" style="79" customWidth="1"/>
    <col min="8187" max="8187" width="59.5703125" style="79" customWidth="1"/>
    <col min="8188" max="8188" width="12.28515625" style="79" customWidth="1"/>
    <col min="8189" max="8189" width="18.85546875" style="79" customWidth="1"/>
    <col min="8190" max="8190" width="18" style="79" customWidth="1"/>
    <col min="8191" max="8191" width="10.42578125" style="79" bestFit="1" customWidth="1"/>
    <col min="8192" max="8192" width="11.28515625" style="79" customWidth="1"/>
    <col min="8193" max="8193" width="9.140625" style="79" customWidth="1"/>
    <col min="8194" max="8194" width="12.140625" style="79" customWidth="1"/>
    <col min="8195" max="8438" width="9.140625" style="79" customWidth="1"/>
    <col min="8439" max="8441" width="15.28515625" style="79"/>
    <col min="8442" max="8442" width="13.42578125" style="79" customWidth="1"/>
    <col min="8443" max="8443" width="59.5703125" style="79" customWidth="1"/>
    <col min="8444" max="8444" width="12.28515625" style="79" customWidth="1"/>
    <col min="8445" max="8445" width="18.85546875" style="79" customWidth="1"/>
    <col min="8446" max="8446" width="18" style="79" customWidth="1"/>
    <col min="8447" max="8447" width="10.42578125" style="79" bestFit="1" customWidth="1"/>
    <col min="8448" max="8448" width="11.28515625" style="79" customWidth="1"/>
    <col min="8449" max="8449" width="9.140625" style="79" customWidth="1"/>
    <col min="8450" max="8450" width="12.140625" style="79" customWidth="1"/>
    <col min="8451" max="8694" width="9.140625" style="79" customWidth="1"/>
    <col min="8695" max="8697" width="15.28515625" style="79"/>
    <col min="8698" max="8698" width="13.42578125" style="79" customWidth="1"/>
    <col min="8699" max="8699" width="59.5703125" style="79" customWidth="1"/>
    <col min="8700" max="8700" width="12.28515625" style="79" customWidth="1"/>
    <col min="8701" max="8701" width="18.85546875" style="79" customWidth="1"/>
    <col min="8702" max="8702" width="18" style="79" customWidth="1"/>
    <col min="8703" max="8703" width="10.42578125" style="79" bestFit="1" customWidth="1"/>
    <col min="8704" max="8704" width="11.28515625" style="79" customWidth="1"/>
    <col min="8705" max="8705" width="9.140625" style="79" customWidth="1"/>
    <col min="8706" max="8706" width="12.140625" style="79" customWidth="1"/>
    <col min="8707" max="8950" width="9.140625" style="79" customWidth="1"/>
    <col min="8951" max="8953" width="15.28515625" style="79"/>
    <col min="8954" max="8954" width="13.42578125" style="79" customWidth="1"/>
    <col min="8955" max="8955" width="59.5703125" style="79" customWidth="1"/>
    <col min="8956" max="8956" width="12.28515625" style="79" customWidth="1"/>
    <col min="8957" max="8957" width="18.85546875" style="79" customWidth="1"/>
    <col min="8958" max="8958" width="18" style="79" customWidth="1"/>
    <col min="8959" max="8959" width="10.42578125" style="79" bestFit="1" customWidth="1"/>
    <col min="8960" max="8960" width="11.28515625" style="79" customWidth="1"/>
    <col min="8961" max="8961" width="9.140625" style="79" customWidth="1"/>
    <col min="8962" max="8962" width="12.140625" style="79" customWidth="1"/>
    <col min="8963" max="9206" width="9.140625" style="79" customWidth="1"/>
    <col min="9207" max="9209" width="15.28515625" style="79"/>
    <col min="9210" max="9210" width="13.42578125" style="79" customWidth="1"/>
    <col min="9211" max="9211" width="59.5703125" style="79" customWidth="1"/>
    <col min="9212" max="9212" width="12.28515625" style="79" customWidth="1"/>
    <col min="9213" max="9213" width="18.85546875" style="79" customWidth="1"/>
    <col min="9214" max="9214" width="18" style="79" customWidth="1"/>
    <col min="9215" max="9215" width="10.42578125" style="79" bestFit="1" customWidth="1"/>
    <col min="9216" max="9216" width="11.28515625" style="79" customWidth="1"/>
    <col min="9217" max="9217" width="9.140625" style="79" customWidth="1"/>
    <col min="9218" max="9218" width="12.140625" style="79" customWidth="1"/>
    <col min="9219" max="9462" width="9.140625" style="79" customWidth="1"/>
    <col min="9463" max="9465" width="15.28515625" style="79"/>
    <col min="9466" max="9466" width="13.42578125" style="79" customWidth="1"/>
    <col min="9467" max="9467" width="59.5703125" style="79" customWidth="1"/>
    <col min="9468" max="9468" width="12.28515625" style="79" customWidth="1"/>
    <col min="9469" max="9469" width="18.85546875" style="79" customWidth="1"/>
    <col min="9470" max="9470" width="18" style="79" customWidth="1"/>
    <col min="9471" max="9471" width="10.42578125" style="79" bestFit="1" customWidth="1"/>
    <col min="9472" max="9472" width="11.28515625" style="79" customWidth="1"/>
    <col min="9473" max="9473" width="9.140625" style="79" customWidth="1"/>
    <col min="9474" max="9474" width="12.140625" style="79" customWidth="1"/>
    <col min="9475" max="9718" width="9.140625" style="79" customWidth="1"/>
    <col min="9719" max="9721" width="15.28515625" style="79"/>
    <col min="9722" max="9722" width="13.42578125" style="79" customWidth="1"/>
    <col min="9723" max="9723" width="59.5703125" style="79" customWidth="1"/>
    <col min="9724" max="9724" width="12.28515625" style="79" customWidth="1"/>
    <col min="9725" max="9725" width="18.85546875" style="79" customWidth="1"/>
    <col min="9726" max="9726" width="18" style="79" customWidth="1"/>
    <col min="9727" max="9727" width="10.42578125" style="79" bestFit="1" customWidth="1"/>
    <col min="9728" max="9728" width="11.28515625" style="79" customWidth="1"/>
    <col min="9729" max="9729" width="9.140625" style="79" customWidth="1"/>
    <col min="9730" max="9730" width="12.140625" style="79" customWidth="1"/>
    <col min="9731" max="9974" width="9.140625" style="79" customWidth="1"/>
    <col min="9975" max="9977" width="15.28515625" style="79"/>
    <col min="9978" max="9978" width="13.42578125" style="79" customWidth="1"/>
    <col min="9979" max="9979" width="59.5703125" style="79" customWidth="1"/>
    <col min="9980" max="9980" width="12.28515625" style="79" customWidth="1"/>
    <col min="9981" max="9981" width="18.85546875" style="79" customWidth="1"/>
    <col min="9982" max="9982" width="18" style="79" customWidth="1"/>
    <col min="9983" max="9983" width="10.42578125" style="79" bestFit="1" customWidth="1"/>
    <col min="9984" max="9984" width="11.28515625" style="79" customWidth="1"/>
    <col min="9985" max="9985" width="9.140625" style="79" customWidth="1"/>
    <col min="9986" max="9986" width="12.140625" style="79" customWidth="1"/>
    <col min="9987" max="10230" width="9.140625" style="79" customWidth="1"/>
    <col min="10231" max="10233" width="15.28515625" style="79"/>
    <col min="10234" max="10234" width="13.42578125" style="79" customWidth="1"/>
    <col min="10235" max="10235" width="59.5703125" style="79" customWidth="1"/>
    <col min="10236" max="10236" width="12.28515625" style="79" customWidth="1"/>
    <col min="10237" max="10237" width="18.85546875" style="79" customWidth="1"/>
    <col min="10238" max="10238" width="18" style="79" customWidth="1"/>
    <col min="10239" max="10239" width="10.42578125" style="79" bestFit="1" customWidth="1"/>
    <col min="10240" max="10240" width="11.28515625" style="79" customWidth="1"/>
    <col min="10241" max="10241" width="9.140625" style="79" customWidth="1"/>
    <col min="10242" max="10242" width="12.140625" style="79" customWidth="1"/>
    <col min="10243" max="10486" width="9.140625" style="79" customWidth="1"/>
    <col min="10487" max="10489" width="15.28515625" style="79"/>
    <col min="10490" max="10490" width="13.42578125" style="79" customWidth="1"/>
    <col min="10491" max="10491" width="59.5703125" style="79" customWidth="1"/>
    <col min="10492" max="10492" width="12.28515625" style="79" customWidth="1"/>
    <col min="10493" max="10493" width="18.85546875" style="79" customWidth="1"/>
    <col min="10494" max="10494" width="18" style="79" customWidth="1"/>
    <col min="10495" max="10495" width="10.42578125" style="79" bestFit="1" customWidth="1"/>
    <col min="10496" max="10496" width="11.28515625" style="79" customWidth="1"/>
    <col min="10497" max="10497" width="9.140625" style="79" customWidth="1"/>
    <col min="10498" max="10498" width="12.140625" style="79" customWidth="1"/>
    <col min="10499" max="10742" width="9.140625" style="79" customWidth="1"/>
    <col min="10743" max="10745" width="15.28515625" style="79"/>
    <col min="10746" max="10746" width="13.42578125" style="79" customWidth="1"/>
    <col min="10747" max="10747" width="59.5703125" style="79" customWidth="1"/>
    <col min="10748" max="10748" width="12.28515625" style="79" customWidth="1"/>
    <col min="10749" max="10749" width="18.85546875" style="79" customWidth="1"/>
    <col min="10750" max="10750" width="18" style="79" customWidth="1"/>
    <col min="10751" max="10751" width="10.42578125" style="79" bestFit="1" customWidth="1"/>
    <col min="10752" max="10752" width="11.28515625" style="79" customWidth="1"/>
    <col min="10753" max="10753" width="9.140625" style="79" customWidth="1"/>
    <col min="10754" max="10754" width="12.140625" style="79" customWidth="1"/>
    <col min="10755" max="10998" width="9.140625" style="79" customWidth="1"/>
    <col min="10999" max="11001" width="15.28515625" style="79"/>
    <col min="11002" max="11002" width="13.42578125" style="79" customWidth="1"/>
    <col min="11003" max="11003" width="59.5703125" style="79" customWidth="1"/>
    <col min="11004" max="11004" width="12.28515625" style="79" customWidth="1"/>
    <col min="11005" max="11005" width="18.85546875" style="79" customWidth="1"/>
    <col min="11006" max="11006" width="18" style="79" customWidth="1"/>
    <col min="11007" max="11007" width="10.42578125" style="79" bestFit="1" customWidth="1"/>
    <col min="11008" max="11008" width="11.28515625" style="79" customWidth="1"/>
    <col min="11009" max="11009" width="9.140625" style="79" customWidth="1"/>
    <col min="11010" max="11010" width="12.140625" style="79" customWidth="1"/>
    <col min="11011" max="11254" width="9.140625" style="79" customWidth="1"/>
    <col min="11255" max="11257" width="15.28515625" style="79"/>
    <col min="11258" max="11258" width="13.42578125" style="79" customWidth="1"/>
    <col min="11259" max="11259" width="59.5703125" style="79" customWidth="1"/>
    <col min="11260" max="11260" width="12.28515625" style="79" customWidth="1"/>
    <col min="11261" max="11261" width="18.85546875" style="79" customWidth="1"/>
    <col min="11262" max="11262" width="18" style="79" customWidth="1"/>
    <col min="11263" max="11263" width="10.42578125" style="79" bestFit="1" customWidth="1"/>
    <col min="11264" max="11264" width="11.28515625" style="79" customWidth="1"/>
    <col min="11265" max="11265" width="9.140625" style="79" customWidth="1"/>
    <col min="11266" max="11266" width="12.140625" style="79" customWidth="1"/>
    <col min="11267" max="11510" width="9.140625" style="79" customWidth="1"/>
    <col min="11511" max="11513" width="15.28515625" style="79"/>
    <col min="11514" max="11514" width="13.42578125" style="79" customWidth="1"/>
    <col min="11515" max="11515" width="59.5703125" style="79" customWidth="1"/>
    <col min="11516" max="11516" width="12.28515625" style="79" customWidth="1"/>
    <col min="11517" max="11517" width="18.85546875" style="79" customWidth="1"/>
    <col min="11518" max="11518" width="18" style="79" customWidth="1"/>
    <col min="11519" max="11519" width="10.42578125" style="79" bestFit="1" customWidth="1"/>
    <col min="11520" max="11520" width="11.28515625" style="79" customWidth="1"/>
    <col min="11521" max="11521" width="9.140625" style="79" customWidth="1"/>
    <col min="11522" max="11522" width="12.140625" style="79" customWidth="1"/>
    <col min="11523" max="11766" width="9.140625" style="79" customWidth="1"/>
    <col min="11767" max="11769" width="15.28515625" style="79"/>
    <col min="11770" max="11770" width="13.42578125" style="79" customWidth="1"/>
    <col min="11771" max="11771" width="59.5703125" style="79" customWidth="1"/>
    <col min="11772" max="11772" width="12.28515625" style="79" customWidth="1"/>
    <col min="11773" max="11773" width="18.85546875" style="79" customWidth="1"/>
    <col min="11774" max="11774" width="18" style="79" customWidth="1"/>
    <col min="11775" max="11775" width="10.42578125" style="79" bestFit="1" customWidth="1"/>
    <col min="11776" max="11776" width="11.28515625" style="79" customWidth="1"/>
    <col min="11777" max="11777" width="9.140625" style="79" customWidth="1"/>
    <col min="11778" max="11778" width="12.140625" style="79" customWidth="1"/>
    <col min="11779" max="12022" width="9.140625" style="79" customWidth="1"/>
    <col min="12023" max="12025" width="15.28515625" style="79"/>
    <col min="12026" max="12026" width="13.42578125" style="79" customWidth="1"/>
    <col min="12027" max="12027" width="59.5703125" style="79" customWidth="1"/>
    <col min="12028" max="12028" width="12.28515625" style="79" customWidth="1"/>
    <col min="12029" max="12029" width="18.85546875" style="79" customWidth="1"/>
    <col min="12030" max="12030" width="18" style="79" customWidth="1"/>
    <col min="12031" max="12031" width="10.42578125" style="79" bestFit="1" customWidth="1"/>
    <col min="12032" max="12032" width="11.28515625" style="79" customWidth="1"/>
    <col min="12033" max="12033" width="9.140625" style="79" customWidth="1"/>
    <col min="12034" max="12034" width="12.140625" style="79" customWidth="1"/>
    <col min="12035" max="12278" width="9.140625" style="79" customWidth="1"/>
    <col min="12279" max="12281" width="15.28515625" style="79"/>
    <col min="12282" max="12282" width="13.42578125" style="79" customWidth="1"/>
    <col min="12283" max="12283" width="59.5703125" style="79" customWidth="1"/>
    <col min="12284" max="12284" width="12.28515625" style="79" customWidth="1"/>
    <col min="12285" max="12285" width="18.85546875" style="79" customWidth="1"/>
    <col min="12286" max="12286" width="18" style="79" customWidth="1"/>
    <col min="12287" max="12287" width="10.42578125" style="79" bestFit="1" customWidth="1"/>
    <col min="12288" max="12288" width="11.28515625" style="79" customWidth="1"/>
    <col min="12289" max="12289" width="9.140625" style="79" customWidth="1"/>
    <col min="12290" max="12290" width="12.140625" style="79" customWidth="1"/>
    <col min="12291" max="12534" width="9.140625" style="79" customWidth="1"/>
    <col min="12535" max="12537" width="15.28515625" style="79"/>
    <col min="12538" max="12538" width="13.42578125" style="79" customWidth="1"/>
    <col min="12539" max="12539" width="59.5703125" style="79" customWidth="1"/>
    <col min="12540" max="12540" width="12.28515625" style="79" customWidth="1"/>
    <col min="12541" max="12541" width="18.85546875" style="79" customWidth="1"/>
    <col min="12542" max="12542" width="18" style="79" customWidth="1"/>
    <col min="12543" max="12543" width="10.42578125" style="79" bestFit="1" customWidth="1"/>
    <col min="12544" max="12544" width="11.28515625" style="79" customWidth="1"/>
    <col min="12545" max="12545" width="9.140625" style="79" customWidth="1"/>
    <col min="12546" max="12546" width="12.140625" style="79" customWidth="1"/>
    <col min="12547" max="12790" width="9.140625" style="79" customWidth="1"/>
    <col min="12791" max="12793" width="15.28515625" style="79"/>
    <col min="12794" max="12794" width="13.42578125" style="79" customWidth="1"/>
    <col min="12795" max="12795" width="59.5703125" style="79" customWidth="1"/>
    <col min="12796" max="12796" width="12.28515625" style="79" customWidth="1"/>
    <col min="12797" max="12797" width="18.85546875" style="79" customWidth="1"/>
    <col min="12798" max="12798" width="18" style="79" customWidth="1"/>
    <col min="12799" max="12799" width="10.42578125" style="79" bestFit="1" customWidth="1"/>
    <col min="12800" max="12800" width="11.28515625" style="79" customWidth="1"/>
    <col min="12801" max="12801" width="9.140625" style="79" customWidth="1"/>
    <col min="12802" max="12802" width="12.140625" style="79" customWidth="1"/>
    <col min="12803" max="13046" width="9.140625" style="79" customWidth="1"/>
    <col min="13047" max="13049" width="15.28515625" style="79"/>
    <col min="13050" max="13050" width="13.42578125" style="79" customWidth="1"/>
    <col min="13051" max="13051" width="59.5703125" style="79" customWidth="1"/>
    <col min="13052" max="13052" width="12.28515625" style="79" customWidth="1"/>
    <col min="13053" max="13053" width="18.85546875" style="79" customWidth="1"/>
    <col min="13054" max="13054" width="18" style="79" customWidth="1"/>
    <col min="13055" max="13055" width="10.42578125" style="79" bestFit="1" customWidth="1"/>
    <col min="13056" max="13056" width="11.28515625" style="79" customWidth="1"/>
    <col min="13057" max="13057" width="9.140625" style="79" customWidth="1"/>
    <col min="13058" max="13058" width="12.140625" style="79" customWidth="1"/>
    <col min="13059" max="13302" width="9.140625" style="79" customWidth="1"/>
    <col min="13303" max="13305" width="15.28515625" style="79"/>
    <col min="13306" max="13306" width="13.42578125" style="79" customWidth="1"/>
    <col min="13307" max="13307" width="59.5703125" style="79" customWidth="1"/>
    <col min="13308" max="13308" width="12.28515625" style="79" customWidth="1"/>
    <col min="13309" max="13309" width="18.85546875" style="79" customWidth="1"/>
    <col min="13310" max="13310" width="18" style="79" customWidth="1"/>
    <col min="13311" max="13311" width="10.42578125" style="79" bestFit="1" customWidth="1"/>
    <col min="13312" max="13312" width="11.28515625" style="79" customWidth="1"/>
    <col min="13313" max="13313" width="9.140625" style="79" customWidth="1"/>
    <col min="13314" max="13314" width="12.140625" style="79" customWidth="1"/>
    <col min="13315" max="13558" width="9.140625" style="79" customWidth="1"/>
    <col min="13559" max="13561" width="15.28515625" style="79"/>
    <col min="13562" max="13562" width="13.42578125" style="79" customWidth="1"/>
    <col min="13563" max="13563" width="59.5703125" style="79" customWidth="1"/>
    <col min="13564" max="13564" width="12.28515625" style="79" customWidth="1"/>
    <col min="13565" max="13565" width="18.85546875" style="79" customWidth="1"/>
    <col min="13566" max="13566" width="18" style="79" customWidth="1"/>
    <col min="13567" max="13567" width="10.42578125" style="79" bestFit="1" customWidth="1"/>
    <col min="13568" max="13568" width="11.28515625" style="79" customWidth="1"/>
    <col min="13569" max="13569" width="9.140625" style="79" customWidth="1"/>
    <col min="13570" max="13570" width="12.140625" style="79" customWidth="1"/>
    <col min="13571" max="13814" width="9.140625" style="79" customWidth="1"/>
    <col min="13815" max="13817" width="15.28515625" style="79"/>
    <col min="13818" max="13818" width="13.42578125" style="79" customWidth="1"/>
    <col min="13819" max="13819" width="59.5703125" style="79" customWidth="1"/>
    <col min="13820" max="13820" width="12.28515625" style="79" customWidth="1"/>
    <col min="13821" max="13821" width="18.85546875" style="79" customWidth="1"/>
    <col min="13822" max="13822" width="18" style="79" customWidth="1"/>
    <col min="13823" max="13823" width="10.42578125" style="79" bestFit="1" customWidth="1"/>
    <col min="13824" max="13824" width="11.28515625" style="79" customWidth="1"/>
    <col min="13825" max="13825" width="9.140625" style="79" customWidth="1"/>
    <col min="13826" max="13826" width="12.140625" style="79" customWidth="1"/>
    <col min="13827" max="14070" width="9.140625" style="79" customWidth="1"/>
    <col min="14071" max="14073" width="15.28515625" style="79"/>
    <col min="14074" max="14074" width="13.42578125" style="79" customWidth="1"/>
    <col min="14075" max="14075" width="59.5703125" style="79" customWidth="1"/>
    <col min="14076" max="14076" width="12.28515625" style="79" customWidth="1"/>
    <col min="14077" max="14077" width="18.85546875" style="79" customWidth="1"/>
    <col min="14078" max="14078" width="18" style="79" customWidth="1"/>
    <col min="14079" max="14079" width="10.42578125" style="79" bestFit="1" customWidth="1"/>
    <col min="14080" max="14080" width="11.28515625" style="79" customWidth="1"/>
    <col min="14081" max="14081" width="9.140625" style="79" customWidth="1"/>
    <col min="14082" max="14082" width="12.140625" style="79" customWidth="1"/>
    <col min="14083" max="14326" width="9.140625" style="79" customWidth="1"/>
    <col min="14327" max="14329" width="15.28515625" style="79"/>
    <col min="14330" max="14330" width="13.42578125" style="79" customWidth="1"/>
    <col min="14331" max="14331" width="59.5703125" style="79" customWidth="1"/>
    <col min="14332" max="14332" width="12.28515625" style="79" customWidth="1"/>
    <col min="14333" max="14333" width="18.85546875" style="79" customWidth="1"/>
    <col min="14334" max="14334" width="18" style="79" customWidth="1"/>
    <col min="14335" max="14335" width="10.42578125" style="79" bestFit="1" customWidth="1"/>
    <col min="14336" max="14336" width="11.28515625" style="79" customWidth="1"/>
    <col min="14337" max="14337" width="9.140625" style="79" customWidth="1"/>
    <col min="14338" max="14338" width="12.140625" style="79" customWidth="1"/>
    <col min="14339" max="14582" width="9.140625" style="79" customWidth="1"/>
    <col min="14583" max="14585" width="15.28515625" style="79"/>
    <col min="14586" max="14586" width="13.42578125" style="79" customWidth="1"/>
    <col min="14587" max="14587" width="59.5703125" style="79" customWidth="1"/>
    <col min="14588" max="14588" width="12.28515625" style="79" customWidth="1"/>
    <col min="14589" max="14589" width="18.85546875" style="79" customWidth="1"/>
    <col min="14590" max="14590" width="18" style="79" customWidth="1"/>
    <col min="14591" max="14591" width="10.42578125" style="79" bestFit="1" customWidth="1"/>
    <col min="14592" max="14592" width="11.28515625" style="79" customWidth="1"/>
    <col min="14593" max="14593" width="9.140625" style="79" customWidth="1"/>
    <col min="14594" max="14594" width="12.140625" style="79" customWidth="1"/>
    <col min="14595" max="14838" width="9.140625" style="79" customWidth="1"/>
    <col min="14839" max="14841" width="15.28515625" style="79"/>
    <col min="14842" max="14842" width="13.42578125" style="79" customWidth="1"/>
    <col min="14843" max="14843" width="59.5703125" style="79" customWidth="1"/>
    <col min="14844" max="14844" width="12.28515625" style="79" customWidth="1"/>
    <col min="14845" max="14845" width="18.85546875" style="79" customWidth="1"/>
    <col min="14846" max="14846" width="18" style="79" customWidth="1"/>
    <col min="14847" max="14847" width="10.42578125" style="79" bestFit="1" customWidth="1"/>
    <col min="14848" max="14848" width="11.28515625" style="79" customWidth="1"/>
    <col min="14849" max="14849" width="9.140625" style="79" customWidth="1"/>
    <col min="14850" max="14850" width="12.140625" style="79" customWidth="1"/>
    <col min="14851" max="15094" width="9.140625" style="79" customWidth="1"/>
    <col min="15095" max="15097" width="15.28515625" style="79"/>
    <col min="15098" max="15098" width="13.42578125" style="79" customWidth="1"/>
    <col min="15099" max="15099" width="59.5703125" style="79" customWidth="1"/>
    <col min="15100" max="15100" width="12.28515625" style="79" customWidth="1"/>
    <col min="15101" max="15101" width="18.85546875" style="79" customWidth="1"/>
    <col min="15102" max="15102" width="18" style="79" customWidth="1"/>
    <col min="15103" max="15103" width="10.42578125" style="79" bestFit="1" customWidth="1"/>
    <col min="15104" max="15104" width="11.28515625" style="79" customWidth="1"/>
    <col min="15105" max="15105" width="9.140625" style="79" customWidth="1"/>
    <col min="15106" max="15106" width="12.140625" style="79" customWidth="1"/>
    <col min="15107" max="15350" width="9.140625" style="79" customWidth="1"/>
    <col min="15351" max="15353" width="15.28515625" style="79"/>
    <col min="15354" max="15354" width="13.42578125" style="79" customWidth="1"/>
    <col min="15355" max="15355" width="59.5703125" style="79" customWidth="1"/>
    <col min="15356" max="15356" width="12.28515625" style="79" customWidth="1"/>
    <col min="15357" max="15357" width="18.85546875" style="79" customWidth="1"/>
    <col min="15358" max="15358" width="18" style="79" customWidth="1"/>
    <col min="15359" max="15359" width="10.42578125" style="79" bestFit="1" customWidth="1"/>
    <col min="15360" max="15360" width="11.28515625" style="79" customWidth="1"/>
    <col min="15361" max="15361" width="9.140625" style="79" customWidth="1"/>
    <col min="15362" max="15362" width="12.140625" style="79" customWidth="1"/>
    <col min="15363" max="15606" width="9.140625" style="79" customWidth="1"/>
    <col min="15607" max="15609" width="15.28515625" style="79"/>
    <col min="15610" max="15610" width="13.42578125" style="79" customWidth="1"/>
    <col min="15611" max="15611" width="59.5703125" style="79" customWidth="1"/>
    <col min="15612" max="15612" width="12.28515625" style="79" customWidth="1"/>
    <col min="15613" max="15613" width="18.85546875" style="79" customWidth="1"/>
    <col min="15614" max="15614" width="18" style="79" customWidth="1"/>
    <col min="15615" max="15615" width="10.42578125" style="79" bestFit="1" customWidth="1"/>
    <col min="15616" max="15616" width="11.28515625" style="79" customWidth="1"/>
    <col min="15617" max="15617" width="9.140625" style="79" customWidth="1"/>
    <col min="15618" max="15618" width="12.140625" style="79" customWidth="1"/>
    <col min="15619" max="15862" width="9.140625" style="79" customWidth="1"/>
    <col min="15863" max="15865" width="15.28515625" style="79"/>
    <col min="15866" max="15866" width="13.42578125" style="79" customWidth="1"/>
    <col min="15867" max="15867" width="59.5703125" style="79" customWidth="1"/>
    <col min="15868" max="15868" width="12.28515625" style="79" customWidth="1"/>
    <col min="15869" max="15869" width="18.85546875" style="79" customWidth="1"/>
    <col min="15870" max="15870" width="18" style="79" customWidth="1"/>
    <col min="15871" max="15871" width="10.42578125" style="79" bestFit="1" customWidth="1"/>
    <col min="15872" max="15872" width="11.28515625" style="79" customWidth="1"/>
    <col min="15873" max="15873" width="9.140625" style="79" customWidth="1"/>
    <col min="15874" max="15874" width="12.140625" style="79" customWidth="1"/>
    <col min="15875" max="16118" width="9.140625" style="79" customWidth="1"/>
    <col min="16119" max="16121" width="15.28515625" style="79"/>
    <col min="16122" max="16122" width="13.42578125" style="79" customWidth="1"/>
    <col min="16123" max="16123" width="59.5703125" style="79" customWidth="1"/>
    <col min="16124" max="16124" width="12.28515625" style="79" customWidth="1"/>
    <col min="16125" max="16125" width="18.85546875" style="79" customWidth="1"/>
    <col min="16126" max="16126" width="18" style="79" customWidth="1"/>
    <col min="16127" max="16127" width="10.42578125" style="79" bestFit="1" customWidth="1"/>
    <col min="16128" max="16128" width="11.28515625" style="79" customWidth="1"/>
    <col min="16129" max="16129" width="9.140625" style="79" customWidth="1"/>
    <col min="16130" max="16130" width="12.140625" style="79" customWidth="1"/>
    <col min="16131" max="16374" width="9.140625" style="79" customWidth="1"/>
    <col min="16375" max="16384" width="15.28515625" style="79"/>
  </cols>
  <sheetData>
    <row r="1" spans="3:7" s="76" customFormat="1">
      <c r="C1" s="185"/>
      <c r="D1" s="185"/>
      <c r="F1" s="77"/>
      <c r="G1" s="77"/>
    </row>
    <row r="2" spans="3:7" s="76" customFormat="1">
      <c r="C2" s="78"/>
      <c r="D2" s="78"/>
      <c r="E2" s="4"/>
      <c r="F2" s="77"/>
      <c r="G2" s="77"/>
    </row>
    <row r="3" spans="3:7" s="76" customFormat="1">
      <c r="C3" s="185" t="s">
        <v>0</v>
      </c>
      <c r="D3" s="185"/>
      <c r="F3" s="77"/>
      <c r="G3" s="77"/>
    </row>
    <row r="4" spans="3:7" s="76" customFormat="1">
      <c r="C4" s="78" t="s">
        <v>1</v>
      </c>
      <c r="D4" s="78"/>
      <c r="F4" s="77"/>
      <c r="G4" s="77"/>
    </row>
    <row r="5" spans="3:7" s="76" customFormat="1">
      <c r="C5" s="78" t="s">
        <v>143</v>
      </c>
      <c r="D5" s="78"/>
      <c r="F5" s="77"/>
      <c r="G5" s="77"/>
    </row>
    <row r="6" spans="3:7" s="76" customFormat="1">
      <c r="C6" s="78" t="s">
        <v>144</v>
      </c>
      <c r="D6" s="78"/>
      <c r="F6" s="77"/>
      <c r="G6" s="77"/>
    </row>
    <row r="7" spans="3:7" s="76" customFormat="1">
      <c r="C7" s="186" t="s">
        <v>145</v>
      </c>
      <c r="D7" s="186"/>
      <c r="E7" s="186"/>
      <c r="F7" s="186"/>
      <c r="G7" s="186"/>
    </row>
    <row r="8" spans="3:7" s="76" customFormat="1">
      <c r="C8" s="187" t="s">
        <v>351</v>
      </c>
      <c r="D8" s="187"/>
      <c r="E8" s="187"/>
      <c r="F8" s="187"/>
      <c r="G8" s="187"/>
    </row>
    <row r="9" spans="3:7">
      <c r="C9" s="188" t="s">
        <v>6</v>
      </c>
      <c r="D9" s="188"/>
      <c r="E9" s="189" t="s">
        <v>146</v>
      </c>
      <c r="F9" s="190" t="s">
        <v>147</v>
      </c>
      <c r="G9" s="190"/>
    </row>
    <row r="10" spans="3:7" ht="31.5">
      <c r="C10" s="188"/>
      <c r="D10" s="188"/>
      <c r="E10" s="189"/>
      <c r="F10" s="80" t="s">
        <v>10</v>
      </c>
      <c r="G10" s="80" t="s">
        <v>11</v>
      </c>
    </row>
    <row r="11" spans="3:7" ht="12" customHeight="1">
      <c r="C11" s="81">
        <v>1</v>
      </c>
      <c r="D11" s="81">
        <v>2</v>
      </c>
      <c r="E11" s="82">
        <v>3</v>
      </c>
      <c r="F11" s="83">
        <v>4</v>
      </c>
      <c r="G11" s="83">
        <v>5</v>
      </c>
    </row>
    <row r="12" spans="3:7" ht="12" customHeight="1">
      <c r="C12" s="82"/>
      <c r="D12" s="84" t="s">
        <v>148</v>
      </c>
      <c r="E12" s="85"/>
      <c r="F12" s="86">
        <v>1943140.7899999998</v>
      </c>
      <c r="G12" s="86">
        <v>1863594</v>
      </c>
    </row>
    <row r="13" spans="3:7" ht="12" customHeight="1">
      <c r="C13" s="82"/>
      <c r="D13" s="84" t="s">
        <v>149</v>
      </c>
      <c r="E13" s="85"/>
      <c r="F13" s="86">
        <v>1848669.6099999999</v>
      </c>
      <c r="G13" s="86">
        <v>1846828</v>
      </c>
    </row>
    <row r="14" spans="3:7" ht="12" customHeight="1">
      <c r="C14" s="82">
        <v>750</v>
      </c>
      <c r="D14" s="87" t="s">
        <v>150</v>
      </c>
      <c r="E14" s="88"/>
      <c r="F14" s="89">
        <v>1914195.68</v>
      </c>
      <c r="G14" s="89">
        <v>1905092</v>
      </c>
    </row>
    <row r="15" spans="3:7" ht="12" customHeight="1">
      <c r="C15" s="82">
        <v>752</v>
      </c>
      <c r="D15" s="87" t="s">
        <v>151</v>
      </c>
      <c r="E15" s="88"/>
      <c r="F15" s="89"/>
      <c r="G15" s="89"/>
    </row>
    <row r="16" spans="3:7" ht="12" customHeight="1">
      <c r="C16" s="82">
        <v>753</v>
      </c>
      <c r="D16" s="87" t="s">
        <v>152</v>
      </c>
      <c r="E16" s="90"/>
      <c r="F16" s="89"/>
      <c r="G16" s="89"/>
    </row>
    <row r="17" spans="3:7" ht="12" customHeight="1">
      <c r="C17" s="82">
        <v>754</v>
      </c>
      <c r="D17" s="87" t="s">
        <v>153</v>
      </c>
      <c r="E17" s="88"/>
      <c r="F17" s="89"/>
      <c r="G17" s="89"/>
    </row>
    <row r="18" spans="3:7" s="93" customFormat="1" ht="15.75" customHeight="1">
      <c r="C18" s="91">
        <v>755</v>
      </c>
      <c r="D18" s="92" t="s">
        <v>154</v>
      </c>
      <c r="E18" s="88"/>
      <c r="F18" s="89">
        <v>-65642.05</v>
      </c>
      <c r="G18" s="89">
        <v>-58871</v>
      </c>
    </row>
    <row r="19" spans="3:7" ht="12" customHeight="1">
      <c r="C19" s="82">
        <v>756</v>
      </c>
      <c r="D19" s="87" t="s">
        <v>155</v>
      </c>
      <c r="E19" s="88"/>
      <c r="F19" s="89">
        <v>115.98</v>
      </c>
      <c r="G19" s="89">
        <v>607</v>
      </c>
    </row>
    <row r="20" spans="3:7" ht="12" customHeight="1">
      <c r="C20" s="82">
        <v>757</v>
      </c>
      <c r="D20" s="87" t="s">
        <v>156</v>
      </c>
      <c r="E20" s="88"/>
      <c r="F20" s="89"/>
      <c r="G20" s="89"/>
    </row>
    <row r="21" spans="3:7" ht="12" customHeight="1">
      <c r="C21" s="82">
        <v>758</v>
      </c>
      <c r="D21" s="87" t="s">
        <v>157</v>
      </c>
      <c r="E21" s="88"/>
      <c r="F21" s="89"/>
      <c r="G21" s="89"/>
    </row>
    <row r="22" spans="3:7" ht="12" customHeight="1">
      <c r="C22" s="82"/>
      <c r="D22" s="84" t="s">
        <v>158</v>
      </c>
      <c r="E22" s="85"/>
      <c r="F22" s="86">
        <v>94471.18</v>
      </c>
      <c r="G22" s="86">
        <v>16766</v>
      </c>
    </row>
    <row r="23" spans="3:7" ht="12" customHeight="1">
      <c r="C23" s="82">
        <v>760</v>
      </c>
      <c r="D23" s="87" t="s">
        <v>159</v>
      </c>
      <c r="E23" s="88"/>
      <c r="F23" s="89"/>
      <c r="G23" s="89"/>
    </row>
    <row r="24" spans="3:7" ht="12" customHeight="1">
      <c r="C24" s="82">
        <v>764</v>
      </c>
      <c r="D24" s="87" t="s">
        <v>160</v>
      </c>
      <c r="E24" s="88"/>
      <c r="F24" s="89">
        <v>88807.5</v>
      </c>
      <c r="G24" s="89">
        <v>195</v>
      </c>
    </row>
    <row r="25" spans="3:7" ht="12" customHeight="1">
      <c r="C25" s="82">
        <v>768</v>
      </c>
      <c r="D25" s="87" t="s">
        <v>161</v>
      </c>
      <c r="E25" s="88"/>
      <c r="F25" s="89"/>
      <c r="G25" s="89"/>
    </row>
    <row r="26" spans="3:7" ht="12" customHeight="1">
      <c r="C26" s="82">
        <v>769</v>
      </c>
      <c r="D26" s="87" t="s">
        <v>162</v>
      </c>
      <c r="E26" s="88"/>
      <c r="F26" s="89">
        <v>5663.68</v>
      </c>
      <c r="G26" s="89">
        <v>16571</v>
      </c>
    </row>
    <row r="27" spans="3:7" ht="12" customHeight="1">
      <c r="C27" s="82"/>
      <c r="D27" s="84" t="s">
        <v>163</v>
      </c>
      <c r="E27" s="85"/>
      <c r="F27" s="86">
        <v>1424730.3527515791</v>
      </c>
      <c r="G27" s="86">
        <v>1337585</v>
      </c>
    </row>
    <row r="28" spans="3:7" ht="12" customHeight="1">
      <c r="C28" s="82"/>
      <c r="D28" s="84" t="s">
        <v>164</v>
      </c>
      <c r="E28" s="85"/>
      <c r="F28" s="86">
        <v>694485.28275157907</v>
      </c>
      <c r="G28" s="86">
        <v>960970</v>
      </c>
    </row>
    <row r="29" spans="3:7" ht="12" customHeight="1">
      <c r="C29" s="82">
        <v>400</v>
      </c>
      <c r="D29" s="87" t="s">
        <v>165</v>
      </c>
      <c r="E29" s="90"/>
      <c r="F29" s="94">
        <v>715075.68</v>
      </c>
      <c r="G29" s="94">
        <v>921972</v>
      </c>
    </row>
    <row r="30" spans="3:7" ht="12" customHeight="1">
      <c r="C30" s="82"/>
      <c r="D30" s="95" t="s">
        <v>166</v>
      </c>
      <c r="E30" s="90"/>
      <c r="F30" s="94">
        <v>24498.032751579034</v>
      </c>
      <c r="G30" s="94">
        <v>28202</v>
      </c>
    </row>
    <row r="31" spans="3:7" ht="12" customHeight="1">
      <c r="C31" s="82">
        <v>402</v>
      </c>
      <c r="D31" s="87" t="s">
        <v>167</v>
      </c>
      <c r="E31" s="90"/>
      <c r="F31" s="94"/>
      <c r="G31" s="94"/>
    </row>
    <row r="32" spans="3:7" s="93" customFormat="1" ht="14.25" customHeight="1">
      <c r="C32" s="91">
        <v>403</v>
      </c>
      <c r="D32" s="92" t="s">
        <v>168</v>
      </c>
      <c r="E32" s="90"/>
      <c r="F32" s="94"/>
      <c r="G32" s="94"/>
    </row>
    <row r="33" spans="3:7" s="93" customFormat="1" ht="13.5" customHeight="1">
      <c r="C33" s="91">
        <v>404</v>
      </c>
      <c r="D33" s="92" t="s">
        <v>169</v>
      </c>
      <c r="E33" s="90"/>
      <c r="F33" s="94">
        <v>-61718.85</v>
      </c>
      <c r="G33" s="94">
        <v>-3811</v>
      </c>
    </row>
    <row r="34" spans="3:7" ht="12" customHeight="1">
      <c r="C34" s="82">
        <v>405</v>
      </c>
      <c r="D34" s="87" t="s">
        <v>170</v>
      </c>
      <c r="E34" s="90"/>
      <c r="F34" s="94">
        <v>21000.09</v>
      </c>
      <c r="G34" s="94">
        <v>1356</v>
      </c>
    </row>
    <row r="35" spans="3:7" s="93" customFormat="1" ht="15" customHeight="1">
      <c r="C35" s="91">
        <v>406</v>
      </c>
      <c r="D35" s="92" t="s">
        <v>171</v>
      </c>
      <c r="E35" s="90"/>
      <c r="F35" s="94">
        <v>0</v>
      </c>
      <c r="G35" s="94"/>
    </row>
    <row r="36" spans="3:7" ht="13.5" customHeight="1">
      <c r="C36" s="82">
        <v>407</v>
      </c>
      <c r="D36" s="87" t="s">
        <v>172</v>
      </c>
      <c r="E36" s="90"/>
      <c r="F36" s="94">
        <v>-4369.67</v>
      </c>
      <c r="G36" s="94">
        <v>13250</v>
      </c>
    </row>
    <row r="37" spans="3:7" s="93" customFormat="1" ht="25.5" customHeight="1">
      <c r="C37" s="91">
        <v>408</v>
      </c>
      <c r="D37" s="92" t="s">
        <v>173</v>
      </c>
      <c r="E37" s="90"/>
      <c r="F37" s="94"/>
      <c r="G37" s="94"/>
    </row>
    <row r="38" spans="3:7" ht="12" customHeight="1">
      <c r="C38" s="82">
        <v>409</v>
      </c>
      <c r="D38" s="87" t="s">
        <v>174</v>
      </c>
      <c r="E38" s="88"/>
      <c r="F38" s="94"/>
      <c r="G38" s="94"/>
    </row>
    <row r="39" spans="3:7" ht="12" customHeight="1">
      <c r="C39" s="82"/>
      <c r="D39" s="84" t="s">
        <v>175</v>
      </c>
      <c r="E39" s="85"/>
      <c r="F39" s="86">
        <v>667666.52</v>
      </c>
      <c r="G39" s="86">
        <v>287015</v>
      </c>
    </row>
    <row r="40" spans="3:7" ht="12" customHeight="1">
      <c r="C40" s="82" t="s">
        <v>176</v>
      </c>
      <c r="D40" s="87" t="s">
        <v>177</v>
      </c>
      <c r="E40" s="88"/>
      <c r="F40" s="89"/>
      <c r="G40" s="89"/>
    </row>
    <row r="41" spans="3:7" ht="12" customHeight="1">
      <c r="C41" s="82" t="s">
        <v>178</v>
      </c>
      <c r="D41" s="87" t="s">
        <v>179</v>
      </c>
      <c r="E41" s="88"/>
      <c r="F41" s="89">
        <v>667666.52</v>
      </c>
      <c r="G41" s="89">
        <v>287015</v>
      </c>
    </row>
    <row r="42" spans="3:7" ht="12" customHeight="1">
      <c r="C42" s="82">
        <v>415</v>
      </c>
      <c r="D42" s="87" t="s">
        <v>180</v>
      </c>
      <c r="E42" s="88"/>
      <c r="F42" s="89"/>
      <c r="G42" s="89"/>
    </row>
    <row r="43" spans="3:7" ht="12" customHeight="1">
      <c r="C43" s="82">
        <v>416.41699999999997</v>
      </c>
      <c r="D43" s="87" t="s">
        <v>181</v>
      </c>
      <c r="E43" s="88"/>
      <c r="F43" s="89"/>
      <c r="G43" s="89"/>
    </row>
    <row r="44" spans="3:7" ht="12" customHeight="1">
      <c r="C44" s="82">
        <v>418.41899999999998</v>
      </c>
      <c r="D44" s="87" t="s">
        <v>182</v>
      </c>
      <c r="E44" s="88"/>
      <c r="F44" s="89"/>
      <c r="G44" s="89"/>
    </row>
    <row r="45" spans="3:7" ht="12" customHeight="1">
      <c r="C45" s="82"/>
      <c r="D45" s="84" t="s">
        <v>183</v>
      </c>
      <c r="E45" s="85"/>
      <c r="F45" s="86">
        <v>62578.55</v>
      </c>
      <c r="G45" s="86">
        <v>89600</v>
      </c>
    </row>
    <row r="46" spans="3:7" ht="12" customHeight="1">
      <c r="C46" s="82">
        <v>420</v>
      </c>
      <c r="D46" s="87" t="s">
        <v>184</v>
      </c>
      <c r="E46" s="88"/>
      <c r="F46" s="94"/>
      <c r="G46" s="94"/>
    </row>
    <row r="47" spans="3:7" ht="12" customHeight="1">
      <c r="C47" s="82">
        <v>421</v>
      </c>
      <c r="D47" s="87" t="s">
        <v>185</v>
      </c>
      <c r="E47" s="90"/>
      <c r="F47" s="94"/>
      <c r="G47" s="94"/>
    </row>
    <row r="48" spans="3:7" ht="12" customHeight="1">
      <c r="C48" s="82">
        <v>422</v>
      </c>
      <c r="D48" s="87" t="s">
        <v>186</v>
      </c>
      <c r="E48" s="90"/>
      <c r="F48" s="94"/>
      <c r="G48" s="94"/>
    </row>
    <row r="49" spans="3:10" ht="12" customHeight="1">
      <c r="C49" s="82">
        <v>423</v>
      </c>
      <c r="D49" s="87" t="s">
        <v>187</v>
      </c>
      <c r="E49" s="90"/>
      <c r="F49" s="94">
        <v>18860.41</v>
      </c>
      <c r="G49" s="94">
        <v>18860</v>
      </c>
      <c r="I49" s="96"/>
    </row>
    <row r="50" spans="3:10" ht="12" customHeight="1">
      <c r="C50" s="82">
        <v>424</v>
      </c>
      <c r="D50" s="87" t="s">
        <v>188</v>
      </c>
      <c r="E50" s="90"/>
      <c r="F50" s="94">
        <v>11150.119999999999</v>
      </c>
      <c r="G50" s="94">
        <v>7904</v>
      </c>
    </row>
    <row r="51" spans="3:10" ht="12" customHeight="1">
      <c r="C51" s="82">
        <v>429</v>
      </c>
      <c r="D51" s="87" t="s">
        <v>189</v>
      </c>
      <c r="E51" s="90"/>
      <c r="F51" s="94">
        <v>32568.02</v>
      </c>
      <c r="G51" s="94">
        <v>62836</v>
      </c>
    </row>
    <row r="52" spans="3:10" s="93" customFormat="1" ht="14.25" customHeight="1">
      <c r="C52" s="91">
        <v>460</v>
      </c>
      <c r="D52" s="92" t="s">
        <v>190</v>
      </c>
      <c r="E52" s="88"/>
      <c r="F52" s="94">
        <v>406.48</v>
      </c>
      <c r="G52" s="94"/>
    </row>
    <row r="53" spans="3:10" ht="12" customHeight="1">
      <c r="C53" s="82">
        <v>463</v>
      </c>
      <c r="D53" s="87" t="s">
        <v>191</v>
      </c>
      <c r="E53" s="88"/>
      <c r="F53" s="94"/>
      <c r="G53" s="94"/>
    </row>
    <row r="54" spans="3:10" ht="12" customHeight="1">
      <c r="C54" s="82">
        <v>462.46899999999999</v>
      </c>
      <c r="D54" s="87" t="s">
        <v>192</v>
      </c>
      <c r="E54" s="88"/>
      <c r="F54" s="94"/>
      <c r="G54" s="94"/>
    </row>
    <row r="55" spans="3:10" ht="12" customHeight="1">
      <c r="C55" s="82"/>
      <c r="D55" s="84" t="s">
        <v>193</v>
      </c>
      <c r="E55" s="85"/>
      <c r="F55" s="86">
        <v>518410.43724842067</v>
      </c>
      <c r="G55" s="86">
        <v>526009</v>
      </c>
    </row>
    <row r="56" spans="3:10" ht="12" customHeight="1">
      <c r="C56" s="82"/>
      <c r="D56" s="84" t="s">
        <v>194</v>
      </c>
      <c r="E56" s="85"/>
      <c r="F56" s="86">
        <v>765770.46724842105</v>
      </c>
      <c r="G56" s="86">
        <v>837721</v>
      </c>
    </row>
    <row r="57" spans="3:10" ht="12" customHeight="1">
      <c r="C57" s="82"/>
      <c r="D57" s="84" t="s">
        <v>195</v>
      </c>
      <c r="E57" s="85"/>
      <c r="F57" s="86">
        <v>360601.57653933758</v>
      </c>
      <c r="G57" s="86">
        <v>388009</v>
      </c>
    </row>
    <row r="58" spans="3:10" ht="12" customHeight="1">
      <c r="C58" s="82"/>
      <c r="D58" s="84" t="s">
        <v>196</v>
      </c>
      <c r="E58" s="85"/>
      <c r="F58" s="86"/>
      <c r="G58" s="86"/>
    </row>
    <row r="59" spans="3:10" ht="12" customHeight="1">
      <c r="C59" s="82"/>
      <c r="D59" s="84" t="s">
        <v>197</v>
      </c>
      <c r="E59" s="85"/>
      <c r="F59" s="86">
        <v>14636.485795513716</v>
      </c>
      <c r="G59" s="86">
        <v>15114</v>
      </c>
    </row>
    <row r="60" spans="3:10" ht="12" customHeight="1">
      <c r="C60" s="97"/>
      <c r="D60" s="84" t="s">
        <v>198</v>
      </c>
      <c r="E60" s="85"/>
      <c r="F60" s="86">
        <v>210451.86199999999</v>
      </c>
      <c r="G60" s="86">
        <v>291672</v>
      </c>
      <c r="H60" s="98"/>
      <c r="I60" s="98"/>
      <c r="J60" s="98"/>
    </row>
    <row r="61" spans="3:10" ht="12" customHeight="1">
      <c r="C61" s="82"/>
      <c r="D61" s="87" t="s">
        <v>199</v>
      </c>
      <c r="E61" s="88"/>
      <c r="F61" s="99">
        <v>101209.36599999998</v>
      </c>
      <c r="G61" s="99">
        <v>148180</v>
      </c>
      <c r="H61" s="98"/>
      <c r="I61" s="98"/>
      <c r="J61" s="98"/>
    </row>
    <row r="62" spans="3:10" ht="12" customHeight="1">
      <c r="C62" s="82"/>
      <c r="D62" s="87" t="s">
        <v>200</v>
      </c>
      <c r="E62" s="88"/>
      <c r="F62" s="99">
        <v>70989.665999999997</v>
      </c>
      <c r="G62" s="99">
        <v>94101</v>
      </c>
      <c r="H62" s="98"/>
      <c r="I62" s="98"/>
      <c r="J62" s="98"/>
    </row>
    <row r="63" spans="3:10" ht="12" customHeight="1">
      <c r="C63" s="82"/>
      <c r="D63" s="87" t="s">
        <v>201</v>
      </c>
      <c r="E63" s="88"/>
      <c r="F63" s="94">
        <v>38252.830000000009</v>
      </c>
      <c r="G63" s="94">
        <v>49391</v>
      </c>
      <c r="H63" s="98"/>
      <c r="I63" s="98"/>
      <c r="J63" s="98"/>
    </row>
    <row r="64" spans="3:10" ht="12" customHeight="1">
      <c r="C64" s="97"/>
      <c r="D64" s="84" t="s">
        <v>202</v>
      </c>
      <c r="E64" s="85"/>
      <c r="F64" s="86">
        <v>3931.3486793796087</v>
      </c>
      <c r="G64" s="86">
        <v>5205</v>
      </c>
    </row>
    <row r="65" spans="3:10" s="93" customFormat="1" ht="19.5" customHeight="1">
      <c r="C65" s="91"/>
      <c r="D65" s="100" t="s">
        <v>203</v>
      </c>
      <c r="E65" s="101"/>
      <c r="F65" s="94">
        <v>18.149999999999999</v>
      </c>
      <c r="G65" s="94">
        <v>1468</v>
      </c>
    </row>
    <row r="66" spans="3:10" ht="12" customHeight="1">
      <c r="C66" s="82"/>
      <c r="D66" s="87" t="s">
        <v>204</v>
      </c>
      <c r="E66" s="88"/>
      <c r="F66" s="94"/>
      <c r="G66" s="94">
        <v>57</v>
      </c>
      <c r="I66" s="102"/>
    </row>
    <row r="67" spans="3:10" ht="12" customHeight="1">
      <c r="C67" s="82"/>
      <c r="D67" s="87" t="s">
        <v>205</v>
      </c>
      <c r="E67" s="88"/>
      <c r="F67" s="94">
        <v>3456.7886793796088</v>
      </c>
      <c r="G67" s="94">
        <v>3208</v>
      </c>
      <c r="I67" s="103"/>
      <c r="J67" s="104"/>
    </row>
    <row r="68" spans="3:10" ht="12" customHeight="1">
      <c r="C68" s="82"/>
      <c r="D68" s="87" t="s">
        <v>206</v>
      </c>
      <c r="E68" s="88"/>
      <c r="F68" s="94">
        <v>456.40999999999997</v>
      </c>
      <c r="G68" s="94">
        <v>472</v>
      </c>
      <c r="I68" s="104"/>
    </row>
    <row r="69" spans="3:10" ht="12" customHeight="1">
      <c r="C69" s="97"/>
      <c r="D69" s="84" t="s">
        <v>207</v>
      </c>
      <c r="E69" s="85"/>
      <c r="F69" s="86">
        <v>183808.93563515635</v>
      </c>
      <c r="G69" s="86">
        <v>159422</v>
      </c>
    </row>
    <row r="70" spans="3:10" s="93" customFormat="1" ht="28.5" customHeight="1">
      <c r="C70" s="91"/>
      <c r="D70" s="92" t="s">
        <v>208</v>
      </c>
      <c r="E70" s="88"/>
      <c r="F70" s="94">
        <v>69856.703033915008</v>
      </c>
      <c r="G70" s="94">
        <v>91450</v>
      </c>
    </row>
    <row r="71" spans="3:10" ht="12" customHeight="1">
      <c r="C71" s="82"/>
      <c r="D71" s="87" t="s">
        <v>209</v>
      </c>
      <c r="E71" s="88"/>
      <c r="F71" s="94">
        <v>12013.156185681572</v>
      </c>
      <c r="G71" s="94">
        <v>8941</v>
      </c>
    </row>
    <row r="72" spans="3:10" ht="12" customHeight="1">
      <c r="C72" s="82"/>
      <c r="D72" s="87" t="s">
        <v>210</v>
      </c>
      <c r="E72" s="88"/>
      <c r="F72" s="94">
        <v>15016.630000000003</v>
      </c>
      <c r="G72" s="94">
        <v>16131</v>
      </c>
    </row>
    <row r="73" spans="3:10" ht="12" customHeight="1">
      <c r="C73" s="82"/>
      <c r="D73" s="87" t="s">
        <v>211</v>
      </c>
      <c r="E73" s="88"/>
      <c r="F73" s="94">
        <v>145.58000000000001</v>
      </c>
      <c r="G73" s="94">
        <v>540</v>
      </c>
    </row>
    <row r="74" spans="3:10" ht="12" customHeight="1">
      <c r="C74" s="82"/>
      <c r="D74" s="87" t="s">
        <v>212</v>
      </c>
      <c r="E74" s="88"/>
      <c r="F74" s="94"/>
      <c r="G74" s="94">
        <v>4076</v>
      </c>
    </row>
    <row r="75" spans="3:10" ht="12" customHeight="1">
      <c r="C75" s="82"/>
      <c r="D75" s="87" t="s">
        <v>213</v>
      </c>
      <c r="E75" s="88"/>
      <c r="F75" s="94">
        <v>86776.866415559765</v>
      </c>
      <c r="G75" s="94">
        <v>38283</v>
      </c>
    </row>
    <row r="76" spans="3:10" ht="12" customHeight="1">
      <c r="C76" s="82"/>
      <c r="D76" s="84" t="s">
        <v>214</v>
      </c>
      <c r="E76" s="85"/>
      <c r="F76" s="86">
        <f>2372.98859903382-406.48</f>
        <v>1966.5085990338198</v>
      </c>
      <c r="G76" s="86">
        <v>5377</v>
      </c>
    </row>
    <row r="77" spans="3:10" ht="12" customHeight="1">
      <c r="C77" s="82">
        <v>706</v>
      </c>
      <c r="D77" s="84" t="s">
        <v>215</v>
      </c>
      <c r="E77" s="85"/>
      <c r="F77" s="86">
        <v>10032.73</v>
      </c>
      <c r="G77" s="86">
        <v>27078</v>
      </c>
    </row>
    <row r="78" spans="3:10" ht="12" customHeight="1">
      <c r="C78" s="82"/>
      <c r="D78" s="84" t="s">
        <v>216</v>
      </c>
      <c r="E78" s="85"/>
      <c r="F78" s="86">
        <v>-247360.03000000038</v>
      </c>
      <c r="G78" s="86">
        <v>-311713</v>
      </c>
    </row>
    <row r="79" spans="3:10" ht="12" customHeight="1">
      <c r="C79" s="82"/>
      <c r="D79" s="84" t="s">
        <v>217</v>
      </c>
      <c r="E79" s="85"/>
      <c r="F79" s="86">
        <v>435685.2099999999</v>
      </c>
      <c r="G79" s="86">
        <v>431733</v>
      </c>
    </row>
    <row r="80" spans="3:10" ht="12" customHeight="1">
      <c r="C80" s="82"/>
      <c r="D80" s="84" t="s">
        <v>218</v>
      </c>
      <c r="E80" s="85"/>
      <c r="F80" s="86">
        <v>448210.72999999992</v>
      </c>
      <c r="G80" s="86">
        <v>297576</v>
      </c>
    </row>
    <row r="81" spans="3:10" ht="12" customHeight="1">
      <c r="C81" s="82">
        <v>770</v>
      </c>
      <c r="D81" s="87" t="s">
        <v>219</v>
      </c>
      <c r="E81" s="88"/>
      <c r="F81" s="94">
        <v>448210.72999999992</v>
      </c>
      <c r="G81" s="94">
        <v>297576</v>
      </c>
      <c r="J81" s="104"/>
    </row>
    <row r="82" spans="3:10" ht="12" customHeight="1">
      <c r="C82" s="82">
        <v>771</v>
      </c>
      <c r="D82" s="87" t="s">
        <v>220</v>
      </c>
      <c r="E82" s="88"/>
      <c r="F82" s="89"/>
      <c r="G82" s="89"/>
    </row>
    <row r="83" spans="3:10" ht="12" customHeight="1">
      <c r="C83" s="82">
        <v>772</v>
      </c>
      <c r="D83" s="87" t="s">
        <v>221</v>
      </c>
      <c r="E83" s="88"/>
      <c r="F83" s="89"/>
      <c r="G83" s="89"/>
    </row>
    <row r="84" spans="3:10" ht="12" customHeight="1">
      <c r="C84" s="82">
        <v>774</v>
      </c>
      <c r="D84" s="87" t="s">
        <v>222</v>
      </c>
      <c r="E84" s="88"/>
      <c r="F84" s="89"/>
      <c r="G84" s="89"/>
    </row>
    <row r="85" spans="3:10" ht="12" customHeight="1">
      <c r="C85" s="82">
        <v>775</v>
      </c>
      <c r="D85" s="87" t="s">
        <v>223</v>
      </c>
      <c r="E85" s="88"/>
      <c r="F85" s="89"/>
      <c r="G85" s="89"/>
    </row>
    <row r="86" spans="3:10" ht="12" customHeight="1">
      <c r="C86" s="105" t="s">
        <v>224</v>
      </c>
      <c r="D86" s="87" t="s">
        <v>225</v>
      </c>
      <c r="E86" s="88"/>
      <c r="F86" s="89"/>
      <c r="G86" s="89"/>
    </row>
    <row r="87" spans="3:10" ht="12" customHeight="1">
      <c r="C87" s="82"/>
      <c r="D87" s="84" t="s">
        <v>226</v>
      </c>
      <c r="E87" s="85"/>
      <c r="F87" s="86">
        <v>5015.58</v>
      </c>
      <c r="G87" s="86" t="s">
        <v>352</v>
      </c>
    </row>
    <row r="88" spans="3:10" ht="12" customHeight="1">
      <c r="C88" s="82">
        <v>730</v>
      </c>
      <c r="D88" s="87" t="s">
        <v>227</v>
      </c>
      <c r="E88" s="88"/>
      <c r="F88" s="94">
        <v>3015.58</v>
      </c>
      <c r="G88" s="89"/>
      <c r="I88" s="106"/>
    </row>
    <row r="89" spans="3:10" ht="12" customHeight="1">
      <c r="C89" s="82">
        <v>732</v>
      </c>
      <c r="D89" s="87" t="s">
        <v>228</v>
      </c>
      <c r="E89" s="88"/>
      <c r="F89" s="89"/>
      <c r="G89" s="89"/>
    </row>
    <row r="90" spans="3:10" ht="12" customHeight="1">
      <c r="C90" s="82">
        <v>734</v>
      </c>
      <c r="D90" s="87" t="s">
        <v>229</v>
      </c>
      <c r="E90" s="88"/>
      <c r="F90" s="89"/>
      <c r="G90" s="89"/>
    </row>
    <row r="91" spans="3:10" ht="12" customHeight="1">
      <c r="C91" s="82">
        <v>735</v>
      </c>
      <c r="D91" s="87" t="s">
        <v>230</v>
      </c>
      <c r="E91" s="88"/>
      <c r="F91" s="89"/>
      <c r="G91" s="89"/>
    </row>
    <row r="92" spans="3:10" ht="12" customHeight="1">
      <c r="C92" s="105" t="s">
        <v>231</v>
      </c>
      <c r="D92" s="87" t="s">
        <v>232</v>
      </c>
      <c r="E92" s="88"/>
      <c r="F92" s="89">
        <v>2000</v>
      </c>
      <c r="G92" s="89"/>
    </row>
    <row r="93" spans="3:10" ht="36" customHeight="1">
      <c r="C93" s="105" t="s">
        <v>233</v>
      </c>
      <c r="D93" s="87" t="s">
        <v>234</v>
      </c>
      <c r="E93" s="88"/>
      <c r="F93" s="89"/>
      <c r="G93" s="89"/>
    </row>
    <row r="94" spans="3:10" ht="12" customHeight="1">
      <c r="C94" s="82"/>
      <c r="D94" s="84" t="s">
        <v>235</v>
      </c>
      <c r="E94" s="85"/>
      <c r="F94" s="86">
        <v>443195.14999999991</v>
      </c>
      <c r="G94" s="86">
        <v>297576</v>
      </c>
    </row>
    <row r="95" spans="3:10" ht="12" customHeight="1">
      <c r="C95" s="82"/>
      <c r="D95" s="84" t="s">
        <v>236</v>
      </c>
      <c r="E95" s="85"/>
      <c r="F95" s="86">
        <v>3525.78</v>
      </c>
      <c r="G95" s="86">
        <v>153253</v>
      </c>
      <c r="I95" s="98"/>
    </row>
    <row r="96" spans="3:10" ht="12" customHeight="1">
      <c r="C96" s="82">
        <v>770</v>
      </c>
      <c r="D96" s="87" t="s">
        <v>237</v>
      </c>
      <c r="E96" s="88"/>
      <c r="F96" s="94"/>
      <c r="G96" s="94">
        <v>139166</v>
      </c>
    </row>
    <row r="97" spans="3:7" ht="12" customHeight="1">
      <c r="C97" s="82">
        <v>772</v>
      </c>
      <c r="D97" s="87" t="s">
        <v>238</v>
      </c>
      <c r="E97" s="88"/>
      <c r="F97" s="89"/>
      <c r="G97" s="89"/>
    </row>
    <row r="98" spans="3:7" ht="12" customHeight="1">
      <c r="C98" s="83">
        <v>771774</v>
      </c>
      <c r="D98" s="87" t="s">
        <v>239</v>
      </c>
      <c r="E98" s="88"/>
      <c r="F98" s="89"/>
      <c r="G98" s="89"/>
    </row>
    <row r="99" spans="3:7" ht="12" customHeight="1">
      <c r="C99" s="82">
        <v>773</v>
      </c>
      <c r="D99" s="87" t="s">
        <v>240</v>
      </c>
      <c r="E99" s="88"/>
      <c r="F99" s="94"/>
      <c r="G99" s="94"/>
    </row>
    <row r="100" spans="3:7" ht="12" customHeight="1">
      <c r="C100" s="105" t="s">
        <v>241</v>
      </c>
      <c r="D100" s="87" t="s">
        <v>242</v>
      </c>
      <c r="E100" s="88"/>
      <c r="F100" s="94"/>
      <c r="G100" s="94"/>
    </row>
    <row r="101" spans="3:7" ht="12" customHeight="1">
      <c r="C101" s="82" t="s">
        <v>243</v>
      </c>
      <c r="D101" s="87" t="s">
        <v>244</v>
      </c>
      <c r="E101" s="90"/>
      <c r="F101" s="94"/>
      <c r="G101" s="94"/>
    </row>
    <row r="102" spans="3:7" ht="12" customHeight="1">
      <c r="C102" s="105" t="s">
        <v>245</v>
      </c>
      <c r="D102" s="87" t="s">
        <v>246</v>
      </c>
      <c r="E102" s="90"/>
      <c r="F102" s="94">
        <v>3525.78</v>
      </c>
      <c r="G102" s="94">
        <v>14087</v>
      </c>
    </row>
    <row r="103" spans="3:7" ht="12" customHeight="1">
      <c r="C103" s="82"/>
      <c r="D103" s="84" t="s">
        <v>247</v>
      </c>
      <c r="E103" s="85"/>
      <c r="F103" s="86">
        <v>11035.72</v>
      </c>
      <c r="G103" s="86">
        <v>19096</v>
      </c>
    </row>
    <row r="104" spans="3:7" ht="12" customHeight="1">
      <c r="C104" s="82">
        <v>730</v>
      </c>
      <c r="D104" s="87" t="s">
        <v>248</v>
      </c>
      <c r="E104" s="90"/>
      <c r="F104" s="94"/>
      <c r="G104" s="94"/>
    </row>
    <row r="105" spans="3:7" ht="12" customHeight="1">
      <c r="C105" s="82">
        <v>732</v>
      </c>
      <c r="D105" s="87" t="s">
        <v>249</v>
      </c>
      <c r="E105" s="90"/>
      <c r="F105" s="94"/>
      <c r="G105" s="94"/>
    </row>
    <row r="106" spans="3:7" ht="12" customHeight="1">
      <c r="C106" s="82">
        <v>734</v>
      </c>
      <c r="D106" s="87" t="s">
        <v>250</v>
      </c>
      <c r="E106" s="90"/>
      <c r="F106" s="94"/>
      <c r="G106" s="94"/>
    </row>
    <row r="107" spans="3:7" ht="12" customHeight="1">
      <c r="C107" s="105" t="s">
        <v>251</v>
      </c>
      <c r="D107" s="87" t="s">
        <v>252</v>
      </c>
      <c r="E107" s="90"/>
      <c r="F107" s="94"/>
      <c r="G107" s="94"/>
    </row>
    <row r="108" spans="3:7" ht="13.5" customHeight="1">
      <c r="C108" s="105" t="s">
        <v>253</v>
      </c>
      <c r="D108" s="87" t="s">
        <v>254</v>
      </c>
      <c r="E108" s="90"/>
      <c r="F108" s="94"/>
      <c r="G108" s="94"/>
    </row>
    <row r="109" spans="3:7" ht="12" customHeight="1">
      <c r="C109" s="83">
        <v>745746747</v>
      </c>
      <c r="D109" s="87" t="s">
        <v>255</v>
      </c>
      <c r="E109" s="88"/>
      <c r="F109" s="89"/>
      <c r="G109" s="89"/>
    </row>
    <row r="110" spans="3:7" ht="12" customHeight="1">
      <c r="C110" s="83">
        <v>748749</v>
      </c>
      <c r="D110" s="87" t="s">
        <v>256</v>
      </c>
      <c r="E110" s="88"/>
      <c r="F110" s="94">
        <v>11035.72</v>
      </c>
      <c r="G110" s="94">
        <v>19096</v>
      </c>
    </row>
    <row r="111" spans="3:7" ht="12" customHeight="1">
      <c r="C111" s="82"/>
      <c r="D111" s="84" t="s">
        <v>257</v>
      </c>
      <c r="E111" s="85"/>
      <c r="F111" s="86">
        <v>-7509.9399999999987</v>
      </c>
      <c r="G111" s="86">
        <v>134157</v>
      </c>
    </row>
    <row r="112" spans="3:7" ht="12" customHeight="1">
      <c r="C112" s="82"/>
      <c r="D112" s="84" t="s">
        <v>258</v>
      </c>
      <c r="E112" s="85"/>
      <c r="F112" s="86">
        <v>188325.17999999953</v>
      </c>
      <c r="G112" s="86">
        <v>120020</v>
      </c>
    </row>
    <row r="113" spans="3:10" ht="12" customHeight="1">
      <c r="C113" s="82"/>
      <c r="D113" s="84" t="s">
        <v>259</v>
      </c>
      <c r="E113" s="85"/>
      <c r="F113" s="86">
        <v>33200.85</v>
      </c>
      <c r="G113" s="86" t="s">
        <v>352</v>
      </c>
    </row>
    <row r="114" spans="3:10" ht="12" customHeight="1">
      <c r="C114" s="82">
        <v>820</v>
      </c>
      <c r="D114" s="87" t="s">
        <v>260</v>
      </c>
      <c r="E114" s="88"/>
      <c r="F114" s="89">
        <v>18408</v>
      </c>
      <c r="G114" s="89"/>
    </row>
    <row r="115" spans="3:10" ht="12" customHeight="1">
      <c r="C115" s="82">
        <v>823</v>
      </c>
      <c r="D115" s="87" t="s">
        <v>261</v>
      </c>
      <c r="E115" s="88"/>
      <c r="F115" s="89">
        <v>14792.85</v>
      </c>
      <c r="G115" s="89"/>
    </row>
    <row r="116" spans="3:10" ht="12" customHeight="1">
      <c r="C116" s="82"/>
      <c r="D116" s="84" t="s">
        <v>262</v>
      </c>
      <c r="E116" s="85"/>
      <c r="F116" s="86">
        <v>155124.32999999952</v>
      </c>
      <c r="G116" s="86">
        <v>120020</v>
      </c>
      <c r="I116" s="104"/>
    </row>
    <row r="117" spans="3:10" ht="12" customHeight="1">
      <c r="C117" s="82"/>
      <c r="D117" s="84" t="s">
        <v>263</v>
      </c>
      <c r="E117" s="85"/>
      <c r="F117" s="86">
        <v>0</v>
      </c>
      <c r="G117" s="86">
        <v>0</v>
      </c>
      <c r="J117" s="104"/>
    </row>
    <row r="118" spans="3:10" ht="12" customHeight="1">
      <c r="C118" s="105" t="s">
        <v>264</v>
      </c>
      <c r="D118" s="87" t="s">
        <v>265</v>
      </c>
      <c r="E118" s="88"/>
      <c r="F118" s="89"/>
      <c r="G118" s="89"/>
    </row>
    <row r="119" spans="3:10" ht="12" customHeight="1">
      <c r="C119" s="82"/>
      <c r="D119" s="84" t="s">
        <v>266</v>
      </c>
      <c r="E119" s="85"/>
      <c r="F119" s="86"/>
      <c r="G119" s="86"/>
      <c r="I119" s="104"/>
    </row>
    <row r="120" spans="3:10">
      <c r="C120" s="107"/>
      <c r="D120" s="108"/>
      <c r="E120" s="109"/>
      <c r="F120" s="110"/>
      <c r="G120" s="111"/>
      <c r="I120" s="104"/>
      <c r="J120" s="104"/>
    </row>
    <row r="121" spans="3:10" s="112" customFormat="1">
      <c r="C121" s="63" t="s">
        <v>353</v>
      </c>
      <c r="D121" s="64"/>
      <c r="E121" s="65"/>
      <c r="F121" s="110"/>
      <c r="G121" s="67"/>
    </row>
    <row r="122" spans="3:10">
      <c r="C122" s="68"/>
      <c r="D122" s="68"/>
      <c r="E122" s="69"/>
      <c r="F122" s="71"/>
      <c r="G122" s="71"/>
    </row>
    <row r="123" spans="3:10">
      <c r="C123" s="68" t="s">
        <v>354</v>
      </c>
      <c r="D123" s="64"/>
      <c r="E123" s="65" t="s">
        <v>142</v>
      </c>
      <c r="F123" s="110"/>
      <c r="G123" s="67"/>
    </row>
    <row r="124" spans="3:10" ht="15.75" customHeight="1">
      <c r="C124" s="73"/>
      <c r="D124" s="74"/>
      <c r="E124" s="73"/>
      <c r="F124" s="71"/>
      <c r="G124" s="75"/>
      <c r="H124" s="113"/>
      <c r="I124" s="113"/>
    </row>
    <row r="125" spans="3:10">
      <c r="C125" s="114"/>
      <c r="D125" s="114"/>
      <c r="E125" s="115"/>
    </row>
  </sheetData>
  <mergeCells count="8">
    <mergeCell ref="C1:D1"/>
    <mergeCell ref="C3:D3"/>
    <mergeCell ref="C7:G7"/>
    <mergeCell ref="C8:G8"/>
    <mergeCell ref="C9:C10"/>
    <mergeCell ref="D9:D10"/>
    <mergeCell ref="E9:E10"/>
    <mergeCell ref="F9:G9"/>
  </mergeCells>
  <pageMargins left="0" right="0" top="0" bottom="0" header="0.31496062992125984" footer="0.31496062992125984"/>
  <pageSetup paperSize="9" scale="52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3:I70"/>
  <sheetViews>
    <sheetView zoomScaleNormal="100" workbookViewId="0">
      <selection activeCell="D17" sqref="D17"/>
    </sheetView>
  </sheetViews>
  <sheetFormatPr defaultRowHeight="12.75"/>
  <cols>
    <col min="1" max="2" width="9.140625" style="120"/>
    <col min="3" max="3" width="7.42578125" style="120" customWidth="1"/>
    <col min="4" max="4" width="81.28515625" style="120" customWidth="1"/>
    <col min="5" max="5" width="10.42578125" style="120" customWidth="1"/>
    <col min="6" max="6" width="16.85546875" style="119" customWidth="1"/>
    <col min="7" max="7" width="16.85546875" style="120" customWidth="1"/>
    <col min="8" max="252" width="9.140625" style="120"/>
    <col min="253" max="253" width="7.42578125" style="120" customWidth="1"/>
    <col min="254" max="254" width="53" style="120" bestFit="1" customWidth="1"/>
    <col min="255" max="255" width="16.28515625" style="120" customWidth="1"/>
    <col min="256" max="257" width="16.85546875" style="120" customWidth="1"/>
    <col min="258" max="258" width="9.140625" style="120"/>
    <col min="259" max="259" width="10.42578125" style="120" bestFit="1" customWidth="1"/>
    <col min="260" max="508" width="9.140625" style="120"/>
    <col min="509" max="509" width="7.42578125" style="120" customWidth="1"/>
    <col min="510" max="510" width="53" style="120" bestFit="1" customWidth="1"/>
    <col min="511" max="511" width="16.28515625" style="120" customWidth="1"/>
    <col min="512" max="513" width="16.85546875" style="120" customWidth="1"/>
    <col min="514" max="514" width="9.140625" style="120"/>
    <col min="515" max="515" width="10.42578125" style="120" bestFit="1" customWidth="1"/>
    <col min="516" max="764" width="9.140625" style="120"/>
    <col min="765" max="765" width="7.42578125" style="120" customWidth="1"/>
    <col min="766" max="766" width="53" style="120" bestFit="1" customWidth="1"/>
    <col min="767" max="767" width="16.28515625" style="120" customWidth="1"/>
    <col min="768" max="769" width="16.85546875" style="120" customWidth="1"/>
    <col min="770" max="770" width="9.140625" style="120"/>
    <col min="771" max="771" width="10.42578125" style="120" bestFit="1" customWidth="1"/>
    <col min="772" max="1020" width="9.140625" style="120"/>
    <col min="1021" max="1021" width="7.42578125" style="120" customWidth="1"/>
    <col min="1022" max="1022" width="53" style="120" bestFit="1" customWidth="1"/>
    <col min="1023" max="1023" width="16.28515625" style="120" customWidth="1"/>
    <col min="1024" max="1025" width="16.85546875" style="120" customWidth="1"/>
    <col min="1026" max="1026" width="9.140625" style="120"/>
    <col min="1027" max="1027" width="10.42578125" style="120" bestFit="1" customWidth="1"/>
    <col min="1028" max="1276" width="9.140625" style="120"/>
    <col min="1277" max="1277" width="7.42578125" style="120" customWidth="1"/>
    <col min="1278" max="1278" width="53" style="120" bestFit="1" customWidth="1"/>
    <col min="1279" max="1279" width="16.28515625" style="120" customWidth="1"/>
    <col min="1280" max="1281" width="16.85546875" style="120" customWidth="1"/>
    <col min="1282" max="1282" width="9.140625" style="120"/>
    <col min="1283" max="1283" width="10.42578125" style="120" bestFit="1" customWidth="1"/>
    <col min="1284" max="1532" width="9.140625" style="120"/>
    <col min="1533" max="1533" width="7.42578125" style="120" customWidth="1"/>
    <col min="1534" max="1534" width="53" style="120" bestFit="1" customWidth="1"/>
    <col min="1535" max="1535" width="16.28515625" style="120" customWidth="1"/>
    <col min="1536" max="1537" width="16.85546875" style="120" customWidth="1"/>
    <col min="1538" max="1538" width="9.140625" style="120"/>
    <col min="1539" max="1539" width="10.42578125" style="120" bestFit="1" customWidth="1"/>
    <col min="1540" max="1788" width="9.140625" style="120"/>
    <col min="1789" max="1789" width="7.42578125" style="120" customWidth="1"/>
    <col min="1790" max="1790" width="53" style="120" bestFit="1" customWidth="1"/>
    <col min="1791" max="1791" width="16.28515625" style="120" customWidth="1"/>
    <col min="1792" max="1793" width="16.85546875" style="120" customWidth="1"/>
    <col min="1794" max="1794" width="9.140625" style="120"/>
    <col min="1795" max="1795" width="10.42578125" style="120" bestFit="1" customWidth="1"/>
    <col min="1796" max="2044" width="9.140625" style="120"/>
    <col min="2045" max="2045" width="7.42578125" style="120" customWidth="1"/>
    <col min="2046" max="2046" width="53" style="120" bestFit="1" customWidth="1"/>
    <col min="2047" max="2047" width="16.28515625" style="120" customWidth="1"/>
    <col min="2048" max="2049" width="16.85546875" style="120" customWidth="1"/>
    <col min="2050" max="2050" width="9.140625" style="120"/>
    <col min="2051" max="2051" width="10.42578125" style="120" bestFit="1" customWidth="1"/>
    <col min="2052" max="2300" width="9.140625" style="120"/>
    <col min="2301" max="2301" width="7.42578125" style="120" customWidth="1"/>
    <col min="2302" max="2302" width="53" style="120" bestFit="1" customWidth="1"/>
    <col min="2303" max="2303" width="16.28515625" style="120" customWidth="1"/>
    <col min="2304" max="2305" width="16.85546875" style="120" customWidth="1"/>
    <col min="2306" max="2306" width="9.140625" style="120"/>
    <col min="2307" max="2307" width="10.42578125" style="120" bestFit="1" customWidth="1"/>
    <col min="2308" max="2556" width="9.140625" style="120"/>
    <col min="2557" max="2557" width="7.42578125" style="120" customWidth="1"/>
    <col min="2558" max="2558" width="53" style="120" bestFit="1" customWidth="1"/>
    <col min="2559" max="2559" width="16.28515625" style="120" customWidth="1"/>
    <col min="2560" max="2561" width="16.85546875" style="120" customWidth="1"/>
    <col min="2562" max="2562" width="9.140625" style="120"/>
    <col min="2563" max="2563" width="10.42578125" style="120" bestFit="1" customWidth="1"/>
    <col min="2564" max="2812" width="9.140625" style="120"/>
    <col min="2813" max="2813" width="7.42578125" style="120" customWidth="1"/>
    <col min="2814" max="2814" width="53" style="120" bestFit="1" customWidth="1"/>
    <col min="2815" max="2815" width="16.28515625" style="120" customWidth="1"/>
    <col min="2816" max="2817" width="16.85546875" style="120" customWidth="1"/>
    <col min="2818" max="2818" width="9.140625" style="120"/>
    <col min="2819" max="2819" width="10.42578125" style="120" bestFit="1" customWidth="1"/>
    <col min="2820" max="3068" width="9.140625" style="120"/>
    <col min="3069" max="3069" width="7.42578125" style="120" customWidth="1"/>
    <col min="3070" max="3070" width="53" style="120" bestFit="1" customWidth="1"/>
    <col min="3071" max="3071" width="16.28515625" style="120" customWidth="1"/>
    <col min="3072" max="3073" width="16.85546875" style="120" customWidth="1"/>
    <col min="3074" max="3074" width="9.140625" style="120"/>
    <col min="3075" max="3075" width="10.42578125" style="120" bestFit="1" customWidth="1"/>
    <col min="3076" max="3324" width="9.140625" style="120"/>
    <col min="3325" max="3325" width="7.42578125" style="120" customWidth="1"/>
    <col min="3326" max="3326" width="53" style="120" bestFit="1" customWidth="1"/>
    <col min="3327" max="3327" width="16.28515625" style="120" customWidth="1"/>
    <col min="3328" max="3329" width="16.85546875" style="120" customWidth="1"/>
    <col min="3330" max="3330" width="9.140625" style="120"/>
    <col min="3331" max="3331" width="10.42578125" style="120" bestFit="1" customWidth="1"/>
    <col min="3332" max="3580" width="9.140625" style="120"/>
    <col min="3581" max="3581" width="7.42578125" style="120" customWidth="1"/>
    <col min="3582" max="3582" width="53" style="120" bestFit="1" customWidth="1"/>
    <col min="3583" max="3583" width="16.28515625" style="120" customWidth="1"/>
    <col min="3584" max="3585" width="16.85546875" style="120" customWidth="1"/>
    <col min="3586" max="3586" width="9.140625" style="120"/>
    <col min="3587" max="3587" width="10.42578125" style="120" bestFit="1" customWidth="1"/>
    <col min="3588" max="3836" width="9.140625" style="120"/>
    <col min="3837" max="3837" width="7.42578125" style="120" customWidth="1"/>
    <col min="3838" max="3838" width="53" style="120" bestFit="1" customWidth="1"/>
    <col min="3839" max="3839" width="16.28515625" style="120" customWidth="1"/>
    <col min="3840" max="3841" width="16.85546875" style="120" customWidth="1"/>
    <col min="3842" max="3842" width="9.140625" style="120"/>
    <col min="3843" max="3843" width="10.42578125" style="120" bestFit="1" customWidth="1"/>
    <col min="3844" max="4092" width="9.140625" style="120"/>
    <col min="4093" max="4093" width="7.42578125" style="120" customWidth="1"/>
    <col min="4094" max="4094" width="53" style="120" bestFit="1" customWidth="1"/>
    <col min="4095" max="4095" width="16.28515625" style="120" customWidth="1"/>
    <col min="4096" max="4097" width="16.85546875" style="120" customWidth="1"/>
    <col min="4098" max="4098" width="9.140625" style="120"/>
    <col min="4099" max="4099" width="10.42578125" style="120" bestFit="1" customWidth="1"/>
    <col min="4100" max="4348" width="9.140625" style="120"/>
    <col min="4349" max="4349" width="7.42578125" style="120" customWidth="1"/>
    <col min="4350" max="4350" width="53" style="120" bestFit="1" customWidth="1"/>
    <col min="4351" max="4351" width="16.28515625" style="120" customWidth="1"/>
    <col min="4352" max="4353" width="16.85546875" style="120" customWidth="1"/>
    <col min="4354" max="4354" width="9.140625" style="120"/>
    <col min="4355" max="4355" width="10.42578125" style="120" bestFit="1" customWidth="1"/>
    <col min="4356" max="4604" width="9.140625" style="120"/>
    <col min="4605" max="4605" width="7.42578125" style="120" customWidth="1"/>
    <col min="4606" max="4606" width="53" style="120" bestFit="1" customWidth="1"/>
    <col min="4607" max="4607" width="16.28515625" style="120" customWidth="1"/>
    <col min="4608" max="4609" width="16.85546875" style="120" customWidth="1"/>
    <col min="4610" max="4610" width="9.140625" style="120"/>
    <col min="4611" max="4611" width="10.42578125" style="120" bestFit="1" customWidth="1"/>
    <col min="4612" max="4860" width="9.140625" style="120"/>
    <col min="4861" max="4861" width="7.42578125" style="120" customWidth="1"/>
    <col min="4862" max="4862" width="53" style="120" bestFit="1" customWidth="1"/>
    <col min="4863" max="4863" width="16.28515625" style="120" customWidth="1"/>
    <col min="4864" max="4865" width="16.85546875" style="120" customWidth="1"/>
    <col min="4866" max="4866" width="9.140625" style="120"/>
    <col min="4867" max="4867" width="10.42578125" style="120" bestFit="1" customWidth="1"/>
    <col min="4868" max="5116" width="9.140625" style="120"/>
    <col min="5117" max="5117" width="7.42578125" style="120" customWidth="1"/>
    <col min="5118" max="5118" width="53" style="120" bestFit="1" customWidth="1"/>
    <col min="5119" max="5119" width="16.28515625" style="120" customWidth="1"/>
    <col min="5120" max="5121" width="16.85546875" style="120" customWidth="1"/>
    <col min="5122" max="5122" width="9.140625" style="120"/>
    <col min="5123" max="5123" width="10.42578125" style="120" bestFit="1" customWidth="1"/>
    <col min="5124" max="5372" width="9.140625" style="120"/>
    <col min="5373" max="5373" width="7.42578125" style="120" customWidth="1"/>
    <col min="5374" max="5374" width="53" style="120" bestFit="1" customWidth="1"/>
    <col min="5375" max="5375" width="16.28515625" style="120" customWidth="1"/>
    <col min="5376" max="5377" width="16.85546875" style="120" customWidth="1"/>
    <col min="5378" max="5378" width="9.140625" style="120"/>
    <col min="5379" max="5379" width="10.42578125" style="120" bestFit="1" customWidth="1"/>
    <col min="5380" max="5628" width="9.140625" style="120"/>
    <col min="5629" max="5629" width="7.42578125" style="120" customWidth="1"/>
    <col min="5630" max="5630" width="53" style="120" bestFit="1" customWidth="1"/>
    <col min="5631" max="5631" width="16.28515625" style="120" customWidth="1"/>
    <col min="5632" max="5633" width="16.85546875" style="120" customWidth="1"/>
    <col min="5634" max="5634" width="9.140625" style="120"/>
    <col min="5635" max="5635" width="10.42578125" style="120" bestFit="1" customWidth="1"/>
    <col min="5636" max="5884" width="9.140625" style="120"/>
    <col min="5885" max="5885" width="7.42578125" style="120" customWidth="1"/>
    <col min="5886" max="5886" width="53" style="120" bestFit="1" customWidth="1"/>
    <col min="5887" max="5887" width="16.28515625" style="120" customWidth="1"/>
    <col min="5888" max="5889" width="16.85546875" style="120" customWidth="1"/>
    <col min="5890" max="5890" width="9.140625" style="120"/>
    <col min="5891" max="5891" width="10.42578125" style="120" bestFit="1" customWidth="1"/>
    <col min="5892" max="6140" width="9.140625" style="120"/>
    <col min="6141" max="6141" width="7.42578125" style="120" customWidth="1"/>
    <col min="6142" max="6142" width="53" style="120" bestFit="1" customWidth="1"/>
    <col min="6143" max="6143" width="16.28515625" style="120" customWidth="1"/>
    <col min="6144" max="6145" width="16.85546875" style="120" customWidth="1"/>
    <col min="6146" max="6146" width="9.140625" style="120"/>
    <col min="6147" max="6147" width="10.42578125" style="120" bestFit="1" customWidth="1"/>
    <col min="6148" max="6396" width="9.140625" style="120"/>
    <col min="6397" max="6397" width="7.42578125" style="120" customWidth="1"/>
    <col min="6398" max="6398" width="53" style="120" bestFit="1" customWidth="1"/>
    <col min="6399" max="6399" width="16.28515625" style="120" customWidth="1"/>
    <col min="6400" max="6401" width="16.85546875" style="120" customWidth="1"/>
    <col min="6402" max="6402" width="9.140625" style="120"/>
    <col min="6403" max="6403" width="10.42578125" style="120" bestFit="1" customWidth="1"/>
    <col min="6404" max="6652" width="9.140625" style="120"/>
    <col min="6653" max="6653" width="7.42578125" style="120" customWidth="1"/>
    <col min="6654" max="6654" width="53" style="120" bestFit="1" customWidth="1"/>
    <col min="6655" max="6655" width="16.28515625" style="120" customWidth="1"/>
    <col min="6656" max="6657" width="16.85546875" style="120" customWidth="1"/>
    <col min="6658" max="6658" width="9.140625" style="120"/>
    <col min="6659" max="6659" width="10.42578125" style="120" bestFit="1" customWidth="1"/>
    <col min="6660" max="6908" width="9.140625" style="120"/>
    <col min="6909" max="6909" width="7.42578125" style="120" customWidth="1"/>
    <col min="6910" max="6910" width="53" style="120" bestFit="1" customWidth="1"/>
    <col min="6911" max="6911" width="16.28515625" style="120" customWidth="1"/>
    <col min="6912" max="6913" width="16.85546875" style="120" customWidth="1"/>
    <col min="6914" max="6914" width="9.140625" style="120"/>
    <col min="6915" max="6915" width="10.42578125" style="120" bestFit="1" customWidth="1"/>
    <col min="6916" max="7164" width="9.140625" style="120"/>
    <col min="7165" max="7165" width="7.42578125" style="120" customWidth="1"/>
    <col min="7166" max="7166" width="53" style="120" bestFit="1" customWidth="1"/>
    <col min="7167" max="7167" width="16.28515625" style="120" customWidth="1"/>
    <col min="7168" max="7169" width="16.85546875" style="120" customWidth="1"/>
    <col min="7170" max="7170" width="9.140625" style="120"/>
    <col min="7171" max="7171" width="10.42578125" style="120" bestFit="1" customWidth="1"/>
    <col min="7172" max="7420" width="9.140625" style="120"/>
    <col min="7421" max="7421" width="7.42578125" style="120" customWidth="1"/>
    <col min="7422" max="7422" width="53" style="120" bestFit="1" customWidth="1"/>
    <col min="7423" max="7423" width="16.28515625" style="120" customWidth="1"/>
    <col min="7424" max="7425" width="16.85546875" style="120" customWidth="1"/>
    <col min="7426" max="7426" width="9.140625" style="120"/>
    <col min="7427" max="7427" width="10.42578125" style="120" bestFit="1" customWidth="1"/>
    <col min="7428" max="7676" width="9.140625" style="120"/>
    <col min="7677" max="7677" width="7.42578125" style="120" customWidth="1"/>
    <col min="7678" max="7678" width="53" style="120" bestFit="1" customWidth="1"/>
    <col min="7679" max="7679" width="16.28515625" style="120" customWidth="1"/>
    <col min="7680" max="7681" width="16.85546875" style="120" customWidth="1"/>
    <col min="7682" max="7682" width="9.140625" style="120"/>
    <col min="7683" max="7683" width="10.42578125" style="120" bestFit="1" customWidth="1"/>
    <col min="7684" max="7932" width="9.140625" style="120"/>
    <col min="7933" max="7933" width="7.42578125" style="120" customWidth="1"/>
    <col min="7934" max="7934" width="53" style="120" bestFit="1" customWidth="1"/>
    <col min="7935" max="7935" width="16.28515625" style="120" customWidth="1"/>
    <col min="7936" max="7937" width="16.85546875" style="120" customWidth="1"/>
    <col min="7938" max="7938" width="9.140625" style="120"/>
    <col min="7939" max="7939" width="10.42578125" style="120" bestFit="1" customWidth="1"/>
    <col min="7940" max="8188" width="9.140625" style="120"/>
    <col min="8189" max="8189" width="7.42578125" style="120" customWidth="1"/>
    <col min="8190" max="8190" width="53" style="120" bestFit="1" customWidth="1"/>
    <col min="8191" max="8191" width="16.28515625" style="120" customWidth="1"/>
    <col min="8192" max="8193" width="16.85546875" style="120" customWidth="1"/>
    <col min="8194" max="8194" width="9.140625" style="120"/>
    <col min="8195" max="8195" width="10.42578125" style="120" bestFit="1" customWidth="1"/>
    <col min="8196" max="8444" width="9.140625" style="120"/>
    <col min="8445" max="8445" width="7.42578125" style="120" customWidth="1"/>
    <col min="8446" max="8446" width="53" style="120" bestFit="1" customWidth="1"/>
    <col min="8447" max="8447" width="16.28515625" style="120" customWidth="1"/>
    <col min="8448" max="8449" width="16.85546875" style="120" customWidth="1"/>
    <col min="8450" max="8450" width="9.140625" style="120"/>
    <col min="8451" max="8451" width="10.42578125" style="120" bestFit="1" customWidth="1"/>
    <col min="8452" max="8700" width="9.140625" style="120"/>
    <col min="8701" max="8701" width="7.42578125" style="120" customWidth="1"/>
    <col min="8702" max="8702" width="53" style="120" bestFit="1" customWidth="1"/>
    <col min="8703" max="8703" width="16.28515625" style="120" customWidth="1"/>
    <col min="8704" max="8705" width="16.85546875" style="120" customWidth="1"/>
    <col min="8706" max="8706" width="9.140625" style="120"/>
    <col min="8707" max="8707" width="10.42578125" style="120" bestFit="1" customWidth="1"/>
    <col min="8708" max="8956" width="9.140625" style="120"/>
    <col min="8957" max="8957" width="7.42578125" style="120" customWidth="1"/>
    <col min="8958" max="8958" width="53" style="120" bestFit="1" customWidth="1"/>
    <col min="8959" max="8959" width="16.28515625" style="120" customWidth="1"/>
    <col min="8960" max="8961" width="16.85546875" style="120" customWidth="1"/>
    <col min="8962" max="8962" width="9.140625" style="120"/>
    <col min="8963" max="8963" width="10.42578125" style="120" bestFit="1" customWidth="1"/>
    <col min="8964" max="9212" width="9.140625" style="120"/>
    <col min="9213" max="9213" width="7.42578125" style="120" customWidth="1"/>
    <col min="9214" max="9214" width="53" style="120" bestFit="1" customWidth="1"/>
    <col min="9215" max="9215" width="16.28515625" style="120" customWidth="1"/>
    <col min="9216" max="9217" width="16.85546875" style="120" customWidth="1"/>
    <col min="9218" max="9218" width="9.140625" style="120"/>
    <col min="9219" max="9219" width="10.42578125" style="120" bestFit="1" customWidth="1"/>
    <col min="9220" max="9468" width="9.140625" style="120"/>
    <col min="9469" max="9469" width="7.42578125" style="120" customWidth="1"/>
    <col min="9470" max="9470" width="53" style="120" bestFit="1" customWidth="1"/>
    <col min="9471" max="9471" width="16.28515625" style="120" customWidth="1"/>
    <col min="9472" max="9473" width="16.85546875" style="120" customWidth="1"/>
    <col min="9474" max="9474" width="9.140625" style="120"/>
    <col min="9475" max="9475" width="10.42578125" style="120" bestFit="1" customWidth="1"/>
    <col min="9476" max="9724" width="9.140625" style="120"/>
    <col min="9725" max="9725" width="7.42578125" style="120" customWidth="1"/>
    <col min="9726" max="9726" width="53" style="120" bestFit="1" customWidth="1"/>
    <col min="9727" max="9727" width="16.28515625" style="120" customWidth="1"/>
    <col min="9728" max="9729" width="16.85546875" style="120" customWidth="1"/>
    <col min="9730" max="9730" width="9.140625" style="120"/>
    <col min="9731" max="9731" width="10.42578125" style="120" bestFit="1" customWidth="1"/>
    <col min="9732" max="9980" width="9.140625" style="120"/>
    <col min="9981" max="9981" width="7.42578125" style="120" customWidth="1"/>
    <col min="9982" max="9982" width="53" style="120" bestFit="1" customWidth="1"/>
    <col min="9983" max="9983" width="16.28515625" style="120" customWidth="1"/>
    <col min="9984" max="9985" width="16.85546875" style="120" customWidth="1"/>
    <col min="9986" max="9986" width="9.140625" style="120"/>
    <col min="9987" max="9987" width="10.42578125" style="120" bestFit="1" customWidth="1"/>
    <col min="9988" max="10236" width="9.140625" style="120"/>
    <col min="10237" max="10237" width="7.42578125" style="120" customWidth="1"/>
    <col min="10238" max="10238" width="53" style="120" bestFit="1" customWidth="1"/>
    <col min="10239" max="10239" width="16.28515625" style="120" customWidth="1"/>
    <col min="10240" max="10241" width="16.85546875" style="120" customWidth="1"/>
    <col min="10242" max="10242" width="9.140625" style="120"/>
    <col min="10243" max="10243" width="10.42578125" style="120" bestFit="1" customWidth="1"/>
    <col min="10244" max="10492" width="9.140625" style="120"/>
    <col min="10493" max="10493" width="7.42578125" style="120" customWidth="1"/>
    <col min="10494" max="10494" width="53" style="120" bestFit="1" customWidth="1"/>
    <col min="10495" max="10495" width="16.28515625" style="120" customWidth="1"/>
    <col min="10496" max="10497" width="16.85546875" style="120" customWidth="1"/>
    <col min="10498" max="10498" width="9.140625" style="120"/>
    <col min="10499" max="10499" width="10.42578125" style="120" bestFit="1" customWidth="1"/>
    <col min="10500" max="10748" width="9.140625" style="120"/>
    <col min="10749" max="10749" width="7.42578125" style="120" customWidth="1"/>
    <col min="10750" max="10750" width="53" style="120" bestFit="1" customWidth="1"/>
    <col min="10751" max="10751" width="16.28515625" style="120" customWidth="1"/>
    <col min="10752" max="10753" width="16.85546875" style="120" customWidth="1"/>
    <col min="10754" max="10754" width="9.140625" style="120"/>
    <col min="10755" max="10755" width="10.42578125" style="120" bestFit="1" customWidth="1"/>
    <col min="10756" max="11004" width="9.140625" style="120"/>
    <col min="11005" max="11005" width="7.42578125" style="120" customWidth="1"/>
    <col min="11006" max="11006" width="53" style="120" bestFit="1" customWidth="1"/>
    <col min="11007" max="11007" width="16.28515625" style="120" customWidth="1"/>
    <col min="11008" max="11009" width="16.85546875" style="120" customWidth="1"/>
    <col min="11010" max="11010" width="9.140625" style="120"/>
    <col min="11011" max="11011" width="10.42578125" style="120" bestFit="1" customWidth="1"/>
    <col min="11012" max="11260" width="9.140625" style="120"/>
    <col min="11261" max="11261" width="7.42578125" style="120" customWidth="1"/>
    <col min="11262" max="11262" width="53" style="120" bestFit="1" customWidth="1"/>
    <col min="11263" max="11263" width="16.28515625" style="120" customWidth="1"/>
    <col min="11264" max="11265" width="16.85546875" style="120" customWidth="1"/>
    <col min="11266" max="11266" width="9.140625" style="120"/>
    <col min="11267" max="11267" width="10.42578125" style="120" bestFit="1" customWidth="1"/>
    <col min="11268" max="11516" width="9.140625" style="120"/>
    <col min="11517" max="11517" width="7.42578125" style="120" customWidth="1"/>
    <col min="11518" max="11518" width="53" style="120" bestFit="1" customWidth="1"/>
    <col min="11519" max="11519" width="16.28515625" style="120" customWidth="1"/>
    <col min="11520" max="11521" width="16.85546875" style="120" customWidth="1"/>
    <col min="11522" max="11522" width="9.140625" style="120"/>
    <col min="11523" max="11523" width="10.42578125" style="120" bestFit="1" customWidth="1"/>
    <col min="11524" max="11772" width="9.140625" style="120"/>
    <col min="11773" max="11773" width="7.42578125" style="120" customWidth="1"/>
    <col min="11774" max="11774" width="53" style="120" bestFit="1" customWidth="1"/>
    <col min="11775" max="11775" width="16.28515625" style="120" customWidth="1"/>
    <col min="11776" max="11777" width="16.85546875" style="120" customWidth="1"/>
    <col min="11778" max="11778" width="9.140625" style="120"/>
    <col min="11779" max="11779" width="10.42578125" style="120" bestFit="1" customWidth="1"/>
    <col min="11780" max="12028" width="9.140625" style="120"/>
    <col min="12029" max="12029" width="7.42578125" style="120" customWidth="1"/>
    <col min="12030" max="12030" width="53" style="120" bestFit="1" customWidth="1"/>
    <col min="12031" max="12031" width="16.28515625" style="120" customWidth="1"/>
    <col min="12032" max="12033" width="16.85546875" style="120" customWidth="1"/>
    <col min="12034" max="12034" width="9.140625" style="120"/>
    <col min="12035" max="12035" width="10.42578125" style="120" bestFit="1" customWidth="1"/>
    <col min="12036" max="12284" width="9.140625" style="120"/>
    <col min="12285" max="12285" width="7.42578125" style="120" customWidth="1"/>
    <col min="12286" max="12286" width="53" style="120" bestFit="1" customWidth="1"/>
    <col min="12287" max="12287" width="16.28515625" style="120" customWidth="1"/>
    <col min="12288" max="12289" width="16.85546875" style="120" customWidth="1"/>
    <col min="12290" max="12290" width="9.140625" style="120"/>
    <col min="12291" max="12291" width="10.42578125" style="120" bestFit="1" customWidth="1"/>
    <col min="12292" max="12540" width="9.140625" style="120"/>
    <col min="12541" max="12541" width="7.42578125" style="120" customWidth="1"/>
    <col min="12542" max="12542" width="53" style="120" bestFit="1" customWidth="1"/>
    <col min="12543" max="12543" width="16.28515625" style="120" customWidth="1"/>
    <col min="12544" max="12545" width="16.85546875" style="120" customWidth="1"/>
    <col min="12546" max="12546" width="9.140625" style="120"/>
    <col min="12547" max="12547" width="10.42578125" style="120" bestFit="1" customWidth="1"/>
    <col min="12548" max="12796" width="9.140625" style="120"/>
    <col min="12797" max="12797" width="7.42578125" style="120" customWidth="1"/>
    <col min="12798" max="12798" width="53" style="120" bestFit="1" customWidth="1"/>
    <col min="12799" max="12799" width="16.28515625" style="120" customWidth="1"/>
    <col min="12800" max="12801" width="16.85546875" style="120" customWidth="1"/>
    <col min="12802" max="12802" width="9.140625" style="120"/>
    <col min="12803" max="12803" width="10.42578125" style="120" bestFit="1" customWidth="1"/>
    <col min="12804" max="13052" width="9.140625" style="120"/>
    <col min="13053" max="13053" width="7.42578125" style="120" customWidth="1"/>
    <col min="13054" max="13054" width="53" style="120" bestFit="1" customWidth="1"/>
    <col min="13055" max="13055" width="16.28515625" style="120" customWidth="1"/>
    <col min="13056" max="13057" width="16.85546875" style="120" customWidth="1"/>
    <col min="13058" max="13058" width="9.140625" style="120"/>
    <col min="13059" max="13059" width="10.42578125" style="120" bestFit="1" customWidth="1"/>
    <col min="13060" max="13308" width="9.140625" style="120"/>
    <col min="13309" max="13309" width="7.42578125" style="120" customWidth="1"/>
    <col min="13310" max="13310" width="53" style="120" bestFit="1" customWidth="1"/>
    <col min="13311" max="13311" width="16.28515625" style="120" customWidth="1"/>
    <col min="13312" max="13313" width="16.85546875" style="120" customWidth="1"/>
    <col min="13314" max="13314" width="9.140625" style="120"/>
    <col min="13315" max="13315" width="10.42578125" style="120" bestFit="1" customWidth="1"/>
    <col min="13316" max="13564" width="9.140625" style="120"/>
    <col min="13565" max="13565" width="7.42578125" style="120" customWidth="1"/>
    <col min="13566" max="13566" width="53" style="120" bestFit="1" customWidth="1"/>
    <col min="13567" max="13567" width="16.28515625" style="120" customWidth="1"/>
    <col min="13568" max="13569" width="16.85546875" style="120" customWidth="1"/>
    <col min="13570" max="13570" width="9.140625" style="120"/>
    <col min="13571" max="13571" width="10.42578125" style="120" bestFit="1" customWidth="1"/>
    <col min="13572" max="13820" width="9.140625" style="120"/>
    <col min="13821" max="13821" width="7.42578125" style="120" customWidth="1"/>
    <col min="13822" max="13822" width="53" style="120" bestFit="1" customWidth="1"/>
    <col min="13823" max="13823" width="16.28515625" style="120" customWidth="1"/>
    <col min="13824" max="13825" width="16.85546875" style="120" customWidth="1"/>
    <col min="13826" max="13826" width="9.140625" style="120"/>
    <col min="13827" max="13827" width="10.42578125" style="120" bestFit="1" customWidth="1"/>
    <col min="13828" max="14076" width="9.140625" style="120"/>
    <col min="14077" max="14077" width="7.42578125" style="120" customWidth="1"/>
    <col min="14078" max="14078" width="53" style="120" bestFit="1" customWidth="1"/>
    <col min="14079" max="14079" width="16.28515625" style="120" customWidth="1"/>
    <col min="14080" max="14081" width="16.85546875" style="120" customWidth="1"/>
    <col min="14082" max="14082" width="9.140625" style="120"/>
    <col min="14083" max="14083" width="10.42578125" style="120" bestFit="1" customWidth="1"/>
    <col min="14084" max="14332" width="9.140625" style="120"/>
    <col min="14333" max="14333" width="7.42578125" style="120" customWidth="1"/>
    <col min="14334" max="14334" width="53" style="120" bestFit="1" customWidth="1"/>
    <col min="14335" max="14335" width="16.28515625" style="120" customWidth="1"/>
    <col min="14336" max="14337" width="16.85546875" style="120" customWidth="1"/>
    <col min="14338" max="14338" width="9.140625" style="120"/>
    <col min="14339" max="14339" width="10.42578125" style="120" bestFit="1" customWidth="1"/>
    <col min="14340" max="14588" width="9.140625" style="120"/>
    <col min="14589" max="14589" width="7.42578125" style="120" customWidth="1"/>
    <col min="14590" max="14590" width="53" style="120" bestFit="1" customWidth="1"/>
    <col min="14591" max="14591" width="16.28515625" style="120" customWidth="1"/>
    <col min="14592" max="14593" width="16.85546875" style="120" customWidth="1"/>
    <col min="14594" max="14594" width="9.140625" style="120"/>
    <col min="14595" max="14595" width="10.42578125" style="120" bestFit="1" customWidth="1"/>
    <col min="14596" max="14844" width="9.140625" style="120"/>
    <col min="14845" max="14845" width="7.42578125" style="120" customWidth="1"/>
    <col min="14846" max="14846" width="53" style="120" bestFit="1" customWidth="1"/>
    <col min="14847" max="14847" width="16.28515625" style="120" customWidth="1"/>
    <col min="14848" max="14849" width="16.85546875" style="120" customWidth="1"/>
    <col min="14850" max="14850" width="9.140625" style="120"/>
    <col min="14851" max="14851" width="10.42578125" style="120" bestFit="1" customWidth="1"/>
    <col min="14852" max="15100" width="9.140625" style="120"/>
    <col min="15101" max="15101" width="7.42578125" style="120" customWidth="1"/>
    <col min="15102" max="15102" width="53" style="120" bestFit="1" customWidth="1"/>
    <col min="15103" max="15103" width="16.28515625" style="120" customWidth="1"/>
    <col min="15104" max="15105" width="16.85546875" style="120" customWidth="1"/>
    <col min="15106" max="15106" width="9.140625" style="120"/>
    <col min="15107" max="15107" width="10.42578125" style="120" bestFit="1" customWidth="1"/>
    <col min="15108" max="15356" width="9.140625" style="120"/>
    <col min="15357" max="15357" width="7.42578125" style="120" customWidth="1"/>
    <col min="15358" max="15358" width="53" style="120" bestFit="1" customWidth="1"/>
    <col min="15359" max="15359" width="16.28515625" style="120" customWidth="1"/>
    <col min="15360" max="15361" width="16.85546875" style="120" customWidth="1"/>
    <col min="15362" max="15362" width="9.140625" style="120"/>
    <col min="15363" max="15363" width="10.42578125" style="120" bestFit="1" customWidth="1"/>
    <col min="15364" max="15612" width="9.140625" style="120"/>
    <col min="15613" max="15613" width="7.42578125" style="120" customWidth="1"/>
    <col min="15614" max="15614" width="53" style="120" bestFit="1" customWidth="1"/>
    <col min="15615" max="15615" width="16.28515625" style="120" customWidth="1"/>
    <col min="15616" max="15617" width="16.85546875" style="120" customWidth="1"/>
    <col min="15618" max="15618" width="9.140625" style="120"/>
    <col min="15619" max="15619" width="10.42578125" style="120" bestFit="1" customWidth="1"/>
    <col min="15620" max="15868" width="9.140625" style="120"/>
    <col min="15869" max="15869" width="7.42578125" style="120" customWidth="1"/>
    <col min="15870" max="15870" width="53" style="120" bestFit="1" customWidth="1"/>
    <col min="15871" max="15871" width="16.28515625" style="120" customWidth="1"/>
    <col min="15872" max="15873" width="16.85546875" style="120" customWidth="1"/>
    <col min="15874" max="15874" width="9.140625" style="120"/>
    <col min="15875" max="15875" width="10.42578125" style="120" bestFit="1" customWidth="1"/>
    <col min="15876" max="16124" width="9.140625" style="120"/>
    <col min="16125" max="16125" width="7.42578125" style="120" customWidth="1"/>
    <col min="16126" max="16126" width="53" style="120" bestFit="1" customWidth="1"/>
    <col min="16127" max="16127" width="16.28515625" style="120" customWidth="1"/>
    <col min="16128" max="16129" width="16.85546875" style="120" customWidth="1"/>
    <col min="16130" max="16130" width="9.140625" style="120"/>
    <col min="16131" max="16131" width="10.42578125" style="120" bestFit="1" customWidth="1"/>
    <col min="16132" max="16384" width="9.140625" style="120"/>
  </cols>
  <sheetData>
    <row r="3" spans="3:9" s="121" customFormat="1">
      <c r="C3" s="192" t="s">
        <v>0</v>
      </c>
      <c r="D3" s="192"/>
      <c r="E3" s="116"/>
      <c r="F3" s="117"/>
      <c r="G3" s="116"/>
    </row>
    <row r="4" spans="3:9" s="121" customFormat="1">
      <c r="C4" s="116" t="s">
        <v>1</v>
      </c>
      <c r="D4" s="116"/>
      <c r="E4" s="116"/>
      <c r="F4" s="117"/>
      <c r="G4" s="116"/>
    </row>
    <row r="5" spans="3:9" s="121" customFormat="1">
      <c r="C5" s="116" t="s">
        <v>2</v>
      </c>
      <c r="D5" s="116"/>
      <c r="E5" s="116"/>
      <c r="F5" s="117"/>
      <c r="G5" s="116"/>
    </row>
    <row r="6" spans="3:9" s="121" customFormat="1">
      <c r="C6" s="116" t="s">
        <v>267</v>
      </c>
      <c r="D6" s="116"/>
      <c r="E6" s="116"/>
      <c r="F6" s="117"/>
      <c r="G6" s="116"/>
    </row>
    <row r="7" spans="3:9" s="121" customFormat="1">
      <c r="C7" s="116"/>
      <c r="D7" s="116"/>
      <c r="E7" s="116"/>
      <c r="F7" s="117"/>
      <c r="G7" s="116"/>
    </row>
    <row r="8" spans="3:9" s="121" customFormat="1">
      <c r="C8" s="193" t="s">
        <v>268</v>
      </c>
      <c r="D8" s="193"/>
      <c r="E8" s="193"/>
      <c r="F8" s="193"/>
      <c r="G8" s="193"/>
    </row>
    <row r="9" spans="3:9" s="121" customFormat="1">
      <c r="C9" s="194" t="str">
        <f>+[1]BS!C8</f>
        <v>od 01.01.2019. do 31.12.2019.</v>
      </c>
      <c r="D9" s="194"/>
      <c r="E9" s="194"/>
      <c r="F9" s="194"/>
      <c r="G9" s="194"/>
    </row>
    <row r="10" spans="3:9">
      <c r="C10" s="191"/>
      <c r="D10" s="191" t="s">
        <v>7</v>
      </c>
      <c r="E10" s="191" t="s">
        <v>146</v>
      </c>
      <c r="F10" s="195" t="s">
        <v>147</v>
      </c>
      <c r="G10" s="195"/>
    </row>
    <row r="11" spans="3:9">
      <c r="C11" s="191"/>
      <c r="D11" s="191"/>
      <c r="E11" s="191"/>
      <c r="F11" s="122" t="s">
        <v>10</v>
      </c>
      <c r="G11" s="122" t="s">
        <v>11</v>
      </c>
    </row>
    <row r="12" spans="3:9" ht="12" customHeight="1">
      <c r="C12" s="123"/>
      <c r="D12" s="123">
        <v>1</v>
      </c>
      <c r="E12" s="123">
        <v>2</v>
      </c>
      <c r="F12" s="123">
        <v>3</v>
      </c>
      <c r="G12" s="123">
        <v>4</v>
      </c>
    </row>
    <row r="13" spans="3:9" ht="12" customHeight="1">
      <c r="C13" s="124" t="s">
        <v>269</v>
      </c>
      <c r="D13" s="125" t="s">
        <v>270</v>
      </c>
      <c r="E13" s="126"/>
      <c r="F13" s="127"/>
      <c r="G13" s="127"/>
    </row>
    <row r="14" spans="3:9" ht="12" customHeight="1">
      <c r="C14" s="128">
        <v>1</v>
      </c>
      <c r="D14" s="129" t="s">
        <v>271</v>
      </c>
      <c r="E14" s="130"/>
      <c r="F14" s="131">
        <f>+F15+F16</f>
        <v>1956197.64</v>
      </c>
      <c r="G14" s="131">
        <v>1966905.3199999998</v>
      </c>
      <c r="I14" s="132"/>
    </row>
    <row r="15" spans="3:9" ht="12" customHeight="1">
      <c r="C15" s="133"/>
      <c r="D15" s="134" t="s">
        <v>272</v>
      </c>
      <c r="E15" s="135"/>
      <c r="F15" s="136">
        <v>1909048.47</v>
      </c>
      <c r="G15" s="136">
        <v>1956143.69</v>
      </c>
      <c r="I15" s="132"/>
    </row>
    <row r="16" spans="3:9" ht="12" customHeight="1">
      <c r="C16" s="133"/>
      <c r="D16" s="137" t="s">
        <v>273</v>
      </c>
      <c r="E16" s="135"/>
      <c r="F16" s="136">
        <v>47149.17</v>
      </c>
      <c r="G16" s="136">
        <v>10761.63</v>
      </c>
      <c r="I16" s="132"/>
    </row>
    <row r="17" spans="3:9" ht="12" customHeight="1">
      <c r="C17" s="133"/>
      <c r="D17" s="137" t="s">
        <v>274</v>
      </c>
      <c r="E17" s="135"/>
      <c r="F17" s="136"/>
      <c r="G17" s="136"/>
      <c r="I17" s="132"/>
    </row>
    <row r="18" spans="3:9" ht="12" customHeight="1">
      <c r="C18" s="133"/>
      <c r="D18" s="137" t="s">
        <v>275</v>
      </c>
      <c r="E18" s="135"/>
      <c r="F18" s="136"/>
      <c r="G18" s="136"/>
      <c r="I18" s="132"/>
    </row>
    <row r="19" spans="3:9" ht="12" customHeight="1">
      <c r="C19" s="128">
        <v>2</v>
      </c>
      <c r="D19" s="129" t="s">
        <v>276</v>
      </c>
      <c r="E19" s="130"/>
      <c r="F19" s="131">
        <f>SUM(F20:F27)</f>
        <v>1472377.38</v>
      </c>
      <c r="G19" s="131">
        <v>2507773.46</v>
      </c>
      <c r="I19" s="132"/>
    </row>
    <row r="20" spans="3:9" ht="12" customHeight="1">
      <c r="C20" s="138"/>
      <c r="D20" s="134" t="s">
        <v>277</v>
      </c>
      <c r="E20" s="135"/>
      <c r="F20" s="136">
        <v>708657.86</v>
      </c>
      <c r="G20" s="136">
        <v>942777.16</v>
      </c>
      <c r="I20" s="132"/>
    </row>
    <row r="21" spans="3:9" s="139" customFormat="1" ht="25.5" customHeight="1">
      <c r="C21" s="140"/>
      <c r="D21" s="141" t="s">
        <v>278</v>
      </c>
      <c r="E21" s="142"/>
      <c r="F21" s="136">
        <v>33765.980000000003</v>
      </c>
      <c r="G21" s="136">
        <v>33090</v>
      </c>
      <c r="I21" s="132"/>
    </row>
    <row r="22" spans="3:9" ht="12" customHeight="1">
      <c r="C22" s="138"/>
      <c r="D22" s="134" t="s">
        <v>279</v>
      </c>
      <c r="E22" s="135"/>
      <c r="F22" s="136">
        <v>200974</v>
      </c>
      <c r="G22" s="136">
        <v>439500.73000000004</v>
      </c>
      <c r="I22" s="132"/>
    </row>
    <row r="23" spans="3:9" ht="12" customHeight="1">
      <c r="C23" s="138"/>
      <c r="D23" s="134" t="s">
        <v>280</v>
      </c>
      <c r="E23" s="135"/>
      <c r="F23" s="136">
        <v>160176.25</v>
      </c>
      <c r="G23" s="136">
        <v>51362.17</v>
      </c>
      <c r="I23" s="132"/>
    </row>
    <row r="24" spans="3:9" ht="12" customHeight="1">
      <c r="C24" s="138"/>
      <c r="D24" s="134" t="s">
        <v>281</v>
      </c>
      <c r="E24" s="135"/>
      <c r="F24" s="136">
        <v>12583.63</v>
      </c>
      <c r="G24" s="136">
        <v>31209.25</v>
      </c>
      <c r="I24" s="132"/>
    </row>
    <row r="25" spans="3:9" ht="12" customHeight="1">
      <c r="C25" s="138"/>
      <c r="D25" s="134" t="s">
        <v>282</v>
      </c>
      <c r="E25" s="135"/>
      <c r="F25" s="136">
        <v>100525.05</v>
      </c>
      <c r="G25" s="136">
        <v>102743.84</v>
      </c>
      <c r="I25" s="132"/>
    </row>
    <row r="26" spans="3:9" ht="12" customHeight="1">
      <c r="C26" s="138"/>
      <c r="D26" s="134" t="s">
        <v>283</v>
      </c>
      <c r="E26" s="135"/>
      <c r="F26" s="136">
        <f>193748.46+61946.15</f>
        <v>255694.61</v>
      </c>
      <c r="G26" s="136">
        <v>907090.31</v>
      </c>
      <c r="I26" s="132"/>
    </row>
    <row r="27" spans="3:9" ht="12" customHeight="1">
      <c r="C27" s="138"/>
      <c r="D27" s="134" t="s">
        <v>284</v>
      </c>
      <c r="E27" s="135"/>
      <c r="F27" s="136"/>
      <c r="G27" s="136"/>
      <c r="I27" s="132"/>
    </row>
    <row r="28" spans="3:9" ht="12" customHeight="1">
      <c r="C28" s="128">
        <v>3</v>
      </c>
      <c r="D28" s="129" t="s">
        <v>285</v>
      </c>
      <c r="E28" s="130"/>
      <c r="F28" s="131">
        <f>+F14-F19</f>
        <v>483820.26</v>
      </c>
      <c r="G28" s="131">
        <v>-540868.14000000013</v>
      </c>
      <c r="I28" s="132"/>
    </row>
    <row r="29" spans="3:9" ht="12" customHeight="1">
      <c r="C29" s="124" t="s">
        <v>286</v>
      </c>
      <c r="D29" s="125" t="s">
        <v>287</v>
      </c>
      <c r="E29" s="130"/>
      <c r="F29" s="143"/>
      <c r="G29" s="143"/>
      <c r="I29" s="132"/>
    </row>
    <row r="30" spans="3:9" ht="12" customHeight="1">
      <c r="C30" s="128">
        <v>1</v>
      </c>
      <c r="D30" s="129" t="s">
        <v>288</v>
      </c>
      <c r="E30" s="130"/>
      <c r="F30" s="131">
        <f>+F32+F35</f>
        <v>2856047.4000000004</v>
      </c>
      <c r="G30" s="131">
        <v>1958420.07</v>
      </c>
      <c r="I30" s="132"/>
    </row>
    <row r="31" spans="3:9" ht="12" customHeight="1">
      <c r="C31" s="133"/>
      <c r="D31" s="137" t="s">
        <v>289</v>
      </c>
      <c r="E31" s="135"/>
      <c r="F31" s="136"/>
      <c r="G31" s="136"/>
      <c r="I31" s="132"/>
    </row>
    <row r="32" spans="3:9" ht="12" customHeight="1">
      <c r="C32" s="133"/>
      <c r="D32" s="137" t="s">
        <v>290</v>
      </c>
      <c r="E32" s="135"/>
      <c r="F32" s="136">
        <f>2328962.66+7084.74</f>
        <v>2336047.4000000004</v>
      </c>
      <c r="G32" s="136">
        <v>409592.59</v>
      </c>
      <c r="I32" s="132"/>
    </row>
    <row r="33" spans="3:9" ht="12" customHeight="1">
      <c r="C33" s="133"/>
      <c r="D33" s="137" t="s">
        <v>291</v>
      </c>
      <c r="E33" s="135"/>
      <c r="F33" s="136"/>
      <c r="G33" s="136"/>
      <c r="I33" s="132"/>
    </row>
    <row r="34" spans="3:9" ht="12" customHeight="1">
      <c r="C34" s="133"/>
      <c r="D34" s="134" t="s">
        <v>292</v>
      </c>
      <c r="E34" s="135"/>
      <c r="F34" s="136"/>
      <c r="G34" s="136"/>
      <c r="I34" s="132"/>
    </row>
    <row r="35" spans="3:9" ht="12" customHeight="1">
      <c r="C35" s="133"/>
      <c r="D35" s="134" t="s">
        <v>293</v>
      </c>
      <c r="E35" s="135"/>
      <c r="F35" s="136">
        <v>520000</v>
      </c>
      <c r="G35" s="136">
        <v>1548827.48</v>
      </c>
      <c r="I35" s="132"/>
    </row>
    <row r="36" spans="3:9" ht="12" customHeight="1">
      <c r="C36" s="128">
        <v>2</v>
      </c>
      <c r="D36" s="129" t="s">
        <v>294</v>
      </c>
      <c r="E36" s="130"/>
      <c r="F36" s="131">
        <f>+F37+F42</f>
        <v>3232654.3</v>
      </c>
      <c r="G36" s="131">
        <v>1519963.08</v>
      </c>
      <c r="I36" s="132"/>
    </row>
    <row r="37" spans="3:9" ht="12" customHeight="1">
      <c r="C37" s="133"/>
      <c r="D37" s="134" t="s">
        <v>295</v>
      </c>
      <c r="E37" s="135"/>
      <c r="F37" s="136">
        <v>2562654.2999999998</v>
      </c>
      <c r="G37" s="136">
        <v>647804.67999999993</v>
      </c>
      <c r="I37" s="132"/>
    </row>
    <row r="38" spans="3:9" ht="24.75" customHeight="1">
      <c r="C38" s="133"/>
      <c r="D38" s="134" t="s">
        <v>296</v>
      </c>
      <c r="E38" s="135"/>
      <c r="F38" s="136"/>
      <c r="G38" s="136"/>
      <c r="I38" s="132"/>
    </row>
    <row r="39" spans="3:9" ht="27.75" customHeight="1">
      <c r="C39" s="133"/>
      <c r="D39" s="134" t="s">
        <v>297</v>
      </c>
      <c r="E39" s="135"/>
      <c r="F39" s="136"/>
      <c r="G39" s="136"/>
      <c r="I39" s="132"/>
    </row>
    <row r="40" spans="3:9" ht="24" customHeight="1">
      <c r="C40" s="133"/>
      <c r="D40" s="134" t="s">
        <v>298</v>
      </c>
      <c r="E40" s="135"/>
      <c r="F40" s="136"/>
      <c r="G40" s="136"/>
      <c r="I40" s="132"/>
    </row>
    <row r="41" spans="3:9" ht="12" customHeight="1">
      <c r="C41" s="133"/>
      <c r="D41" s="134" t="s">
        <v>299</v>
      </c>
      <c r="E41" s="135"/>
      <c r="F41" s="136"/>
      <c r="G41" s="136"/>
      <c r="I41" s="132"/>
    </row>
    <row r="42" spans="3:9" ht="12" customHeight="1">
      <c r="C42" s="133"/>
      <c r="D42" s="134" t="s">
        <v>300</v>
      </c>
      <c r="E42" s="135"/>
      <c r="F42" s="136">
        <v>670000</v>
      </c>
      <c r="G42" s="136">
        <v>872158.4</v>
      </c>
      <c r="I42" s="132"/>
    </row>
    <row r="43" spans="3:9" ht="12" customHeight="1">
      <c r="C43" s="133"/>
      <c r="D43" s="134" t="s">
        <v>301</v>
      </c>
      <c r="E43" s="135"/>
      <c r="F43" s="136"/>
      <c r="G43" s="136"/>
      <c r="I43" s="132"/>
    </row>
    <row r="44" spans="3:9" ht="12" customHeight="1">
      <c r="C44" s="133"/>
      <c r="D44" s="134" t="s">
        <v>302</v>
      </c>
      <c r="E44" s="135"/>
      <c r="F44" s="136"/>
      <c r="G44" s="136"/>
      <c r="I44" s="132"/>
    </row>
    <row r="45" spans="3:9" ht="12" customHeight="1">
      <c r="C45" s="128">
        <v>3</v>
      </c>
      <c r="D45" s="129" t="s">
        <v>303</v>
      </c>
      <c r="E45" s="130"/>
      <c r="F45" s="131">
        <f>+F30-F36</f>
        <v>-376606.89999999944</v>
      </c>
      <c r="G45" s="131">
        <v>438456.99</v>
      </c>
      <c r="I45" s="132"/>
    </row>
    <row r="46" spans="3:9" ht="12" customHeight="1">
      <c r="C46" s="124" t="s">
        <v>304</v>
      </c>
      <c r="D46" s="125" t="s">
        <v>305</v>
      </c>
      <c r="E46" s="130"/>
      <c r="F46" s="143"/>
      <c r="G46" s="143"/>
      <c r="I46" s="132"/>
    </row>
    <row r="47" spans="3:9" ht="12" customHeight="1">
      <c r="C47" s="128">
        <v>1</v>
      </c>
      <c r="D47" s="129" t="s">
        <v>306</v>
      </c>
      <c r="E47" s="130"/>
      <c r="F47" s="131">
        <f>+F50</f>
        <v>2000000</v>
      </c>
      <c r="G47" s="131">
        <v>0</v>
      </c>
      <c r="I47" s="132"/>
    </row>
    <row r="48" spans="3:9" ht="12" customHeight="1">
      <c r="C48" s="133"/>
      <c r="D48" s="134" t="s">
        <v>307</v>
      </c>
      <c r="E48" s="135"/>
      <c r="F48" s="136"/>
      <c r="G48" s="136"/>
      <c r="I48" s="132"/>
    </row>
    <row r="49" spans="3:9" ht="12" customHeight="1">
      <c r="C49" s="133"/>
      <c r="D49" s="134" t="s">
        <v>308</v>
      </c>
      <c r="E49" s="135"/>
      <c r="F49" s="136"/>
      <c r="G49" s="136"/>
      <c r="I49" s="132"/>
    </row>
    <row r="50" spans="3:9" ht="12" customHeight="1">
      <c r="C50" s="133"/>
      <c r="D50" s="134" t="s">
        <v>309</v>
      </c>
      <c r="E50" s="135"/>
      <c r="F50" s="136">
        <v>2000000</v>
      </c>
      <c r="G50" s="136"/>
      <c r="I50" s="132"/>
    </row>
    <row r="51" spans="3:9" ht="12" customHeight="1">
      <c r="C51" s="133"/>
      <c r="D51" s="134" t="s">
        <v>310</v>
      </c>
      <c r="E51" s="135"/>
      <c r="F51" s="136">
        <v>0</v>
      </c>
      <c r="G51" s="136">
        <v>0</v>
      </c>
      <c r="I51" s="132"/>
    </row>
    <row r="52" spans="3:9" ht="12" customHeight="1">
      <c r="C52" s="128">
        <v>2</v>
      </c>
      <c r="D52" s="144" t="s">
        <v>311</v>
      </c>
      <c r="E52" s="130"/>
      <c r="F52" s="131">
        <f>+F55+F56</f>
        <v>2005015.58</v>
      </c>
      <c r="G52" s="131">
        <v>0</v>
      </c>
      <c r="I52" s="132"/>
    </row>
    <row r="53" spans="3:9" ht="12" customHeight="1">
      <c r="C53" s="133"/>
      <c r="D53" s="134" t="s">
        <v>312</v>
      </c>
      <c r="E53" s="135"/>
      <c r="F53" s="136"/>
      <c r="G53" s="136"/>
      <c r="I53" s="132"/>
    </row>
    <row r="54" spans="3:9" ht="12" customHeight="1">
      <c r="C54" s="133"/>
      <c r="D54" s="134" t="s">
        <v>313</v>
      </c>
      <c r="E54" s="135"/>
      <c r="F54" s="136"/>
      <c r="G54" s="136"/>
      <c r="I54" s="132"/>
    </row>
    <row r="55" spans="3:9" ht="12" customHeight="1">
      <c r="C55" s="133"/>
      <c r="D55" s="134" t="s">
        <v>314</v>
      </c>
      <c r="E55" s="135"/>
      <c r="F55" s="136">
        <v>2000000</v>
      </c>
      <c r="G55" s="136"/>
      <c r="I55" s="132"/>
    </row>
    <row r="56" spans="3:9" ht="12" customHeight="1">
      <c r="C56" s="133"/>
      <c r="D56" s="134" t="s">
        <v>315</v>
      </c>
      <c r="E56" s="135"/>
      <c r="F56" s="136">
        <v>5015.58</v>
      </c>
      <c r="G56" s="136"/>
      <c r="I56" s="132"/>
    </row>
    <row r="57" spans="3:9" ht="12" customHeight="1">
      <c r="C57" s="128">
        <v>3</v>
      </c>
      <c r="D57" s="129" t="s">
        <v>316</v>
      </c>
      <c r="E57" s="130"/>
      <c r="F57" s="131">
        <f>+F47-F52</f>
        <v>-5015.5800000000745</v>
      </c>
      <c r="G57" s="131">
        <v>0</v>
      </c>
      <c r="I57" s="132"/>
    </row>
    <row r="58" spans="3:9" ht="12" customHeight="1">
      <c r="C58" s="137"/>
      <c r="D58" s="137"/>
      <c r="E58" s="135"/>
      <c r="F58" s="136"/>
      <c r="G58" s="136"/>
      <c r="I58" s="132"/>
    </row>
    <row r="59" spans="3:9" ht="12" customHeight="1">
      <c r="C59" s="145" t="s">
        <v>317</v>
      </c>
      <c r="D59" s="146" t="s">
        <v>318</v>
      </c>
      <c r="E59" s="130"/>
      <c r="F59" s="131">
        <f>+F57+F45+F28</f>
        <v>102197.78000000049</v>
      </c>
      <c r="G59" s="131">
        <v>-102411.15000000014</v>
      </c>
      <c r="I59" s="132"/>
    </row>
    <row r="60" spans="3:9" ht="12" customHeight="1">
      <c r="C60" s="137"/>
      <c r="D60" s="137"/>
      <c r="E60" s="135"/>
      <c r="F60" s="136"/>
      <c r="G60" s="136"/>
      <c r="I60" s="132"/>
    </row>
    <row r="61" spans="3:9" ht="12" customHeight="1">
      <c r="C61" s="137"/>
      <c r="D61" s="146" t="s">
        <v>319</v>
      </c>
      <c r="E61" s="130"/>
      <c r="F61" s="131">
        <f>+F59+F62</f>
        <v>148819.78000000049</v>
      </c>
      <c r="G61" s="131">
        <v>49621.999999999854</v>
      </c>
      <c r="I61" s="132"/>
    </row>
    <row r="62" spans="3:9" ht="12" customHeight="1">
      <c r="C62" s="137"/>
      <c r="D62" s="146" t="s">
        <v>320</v>
      </c>
      <c r="E62" s="130"/>
      <c r="F62" s="131">
        <v>46622</v>
      </c>
      <c r="G62" s="131">
        <v>152033.15</v>
      </c>
      <c r="I62" s="132"/>
    </row>
    <row r="63" spans="3:9" ht="12" customHeight="1">
      <c r="C63" s="147"/>
      <c r="D63" s="147"/>
      <c r="E63" s="147"/>
      <c r="F63" s="148"/>
      <c r="G63" s="147"/>
    </row>
    <row r="64" spans="3:9" ht="12" customHeight="1">
      <c r="C64" s="147"/>
      <c r="D64" s="147"/>
      <c r="E64" s="147"/>
      <c r="F64" s="148"/>
      <c r="G64" s="147"/>
    </row>
    <row r="65" spans="3:7" ht="12" customHeight="1">
      <c r="C65" s="149" t="str">
        <f>+[1]BS!C112</f>
        <v>U Podgorici, 27.01.2020</v>
      </c>
      <c r="D65" s="150"/>
      <c r="E65" s="151"/>
      <c r="F65" s="151"/>
      <c r="G65" s="152"/>
    </row>
    <row r="66" spans="3:7" ht="12" customHeight="1">
      <c r="C66" s="153"/>
      <c r="D66" s="153"/>
      <c r="E66" s="154"/>
      <c r="F66" s="155"/>
      <c r="G66" s="155"/>
    </row>
    <row r="67" spans="3:7" ht="12" customHeight="1">
      <c r="C67" s="153" t="s">
        <v>355</v>
      </c>
      <c r="D67" s="150"/>
      <c r="E67" s="151" t="s">
        <v>142</v>
      </c>
      <c r="F67" s="151"/>
      <c r="G67" s="152"/>
    </row>
    <row r="68" spans="3:7" ht="18.75" customHeight="1">
      <c r="C68" s="155"/>
      <c r="D68" s="118"/>
      <c r="E68" s="155"/>
      <c r="G68" s="118"/>
    </row>
    <row r="69" spans="3:7" ht="12" customHeight="1">
      <c r="C69" s="156"/>
      <c r="D69" s="156"/>
      <c r="E69" s="157"/>
      <c r="F69" s="148"/>
      <c r="G69" s="147"/>
    </row>
    <row r="70" spans="3:7" ht="12" customHeight="1">
      <c r="C70" s="156"/>
      <c r="D70" s="156"/>
      <c r="E70" s="157"/>
      <c r="F70" s="148"/>
      <c r="G70" s="147"/>
    </row>
  </sheetData>
  <mergeCells count="7">
    <mergeCell ref="C10:C11"/>
    <mergeCell ref="D10:D11"/>
    <mergeCell ref="C3:D3"/>
    <mergeCell ref="C8:G8"/>
    <mergeCell ref="C9:G9"/>
    <mergeCell ref="E10:E11"/>
    <mergeCell ref="F10:G10"/>
  </mergeCells>
  <pageMargins left="0" right="0" top="0" bottom="0" header="0.31496062992125984" footer="0.31496062992125984"/>
  <pageSetup scale="71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52"/>
  <sheetViews>
    <sheetView tabSelected="1" zoomScale="85" zoomScaleNormal="85" workbookViewId="0">
      <selection activeCell="D37" sqref="D37"/>
    </sheetView>
  </sheetViews>
  <sheetFormatPr defaultRowHeight="12.75"/>
  <cols>
    <col min="1" max="1" width="60.28515625" style="120" customWidth="1"/>
    <col min="2" max="2" width="12.7109375" style="119" customWidth="1"/>
    <col min="3" max="3" width="10.5703125" style="119" customWidth="1"/>
    <col min="4" max="4" width="15.42578125" style="119" customWidth="1"/>
    <col min="5" max="9" width="10.5703125" style="119" customWidth="1"/>
    <col min="10" max="11" width="12.7109375" style="119" customWidth="1"/>
    <col min="12" max="12" width="4.42578125" style="120" customWidth="1"/>
    <col min="13" max="13" width="20.140625" style="120" hidden="1" customWidth="1"/>
    <col min="14" max="14" width="14.140625" style="120" hidden="1" customWidth="1"/>
    <col min="15" max="21" width="0" style="120" hidden="1" customWidth="1"/>
    <col min="22" max="22" width="14.28515625" style="120" hidden="1" customWidth="1"/>
    <col min="23" max="23" width="14.140625" style="120" hidden="1" customWidth="1"/>
    <col min="24" max="24" width="3.85546875" style="120" hidden="1" customWidth="1"/>
    <col min="25" max="25" width="20.7109375" style="120" hidden="1" customWidth="1"/>
    <col min="26" max="26" width="14.140625" style="120" hidden="1" customWidth="1"/>
    <col min="27" max="33" width="0" style="120" hidden="1" customWidth="1"/>
    <col min="34" max="35" width="14.140625" style="120" hidden="1" customWidth="1"/>
    <col min="36" max="256" width="9.140625" style="120"/>
    <col min="257" max="257" width="39.85546875" style="120" customWidth="1"/>
    <col min="258" max="258" width="12.7109375" style="120" customWidth="1"/>
    <col min="259" max="265" width="10.5703125" style="120" customWidth="1"/>
    <col min="266" max="267" width="12.7109375" style="120" customWidth="1"/>
    <col min="268" max="512" width="9.140625" style="120"/>
    <col min="513" max="513" width="39.85546875" style="120" customWidth="1"/>
    <col min="514" max="514" width="12.7109375" style="120" customWidth="1"/>
    <col min="515" max="521" width="10.5703125" style="120" customWidth="1"/>
    <col min="522" max="523" width="12.7109375" style="120" customWidth="1"/>
    <col min="524" max="768" width="9.140625" style="120"/>
    <col min="769" max="769" width="39.85546875" style="120" customWidth="1"/>
    <col min="770" max="770" width="12.7109375" style="120" customWidth="1"/>
    <col min="771" max="777" width="10.5703125" style="120" customWidth="1"/>
    <col min="778" max="779" width="12.7109375" style="120" customWidth="1"/>
    <col min="780" max="1024" width="9.140625" style="120"/>
    <col min="1025" max="1025" width="39.85546875" style="120" customWidth="1"/>
    <col min="1026" max="1026" width="12.7109375" style="120" customWidth="1"/>
    <col min="1027" max="1033" width="10.5703125" style="120" customWidth="1"/>
    <col min="1034" max="1035" width="12.7109375" style="120" customWidth="1"/>
    <col min="1036" max="1280" width="9.140625" style="120"/>
    <col min="1281" max="1281" width="39.85546875" style="120" customWidth="1"/>
    <col min="1282" max="1282" width="12.7109375" style="120" customWidth="1"/>
    <col min="1283" max="1289" width="10.5703125" style="120" customWidth="1"/>
    <col min="1290" max="1291" width="12.7109375" style="120" customWidth="1"/>
    <col min="1292" max="1536" width="9.140625" style="120"/>
    <col min="1537" max="1537" width="39.85546875" style="120" customWidth="1"/>
    <col min="1538" max="1538" width="12.7109375" style="120" customWidth="1"/>
    <col min="1539" max="1545" width="10.5703125" style="120" customWidth="1"/>
    <col min="1546" max="1547" width="12.7109375" style="120" customWidth="1"/>
    <col min="1548" max="1792" width="9.140625" style="120"/>
    <col min="1793" max="1793" width="39.85546875" style="120" customWidth="1"/>
    <col min="1794" max="1794" width="12.7109375" style="120" customWidth="1"/>
    <col min="1795" max="1801" width="10.5703125" style="120" customWidth="1"/>
    <col min="1802" max="1803" width="12.7109375" style="120" customWidth="1"/>
    <col min="1804" max="2048" width="9.140625" style="120"/>
    <col min="2049" max="2049" width="39.85546875" style="120" customWidth="1"/>
    <col min="2050" max="2050" width="12.7109375" style="120" customWidth="1"/>
    <col min="2051" max="2057" width="10.5703125" style="120" customWidth="1"/>
    <col min="2058" max="2059" width="12.7109375" style="120" customWidth="1"/>
    <col min="2060" max="2304" width="9.140625" style="120"/>
    <col min="2305" max="2305" width="39.85546875" style="120" customWidth="1"/>
    <col min="2306" max="2306" width="12.7109375" style="120" customWidth="1"/>
    <col min="2307" max="2313" width="10.5703125" style="120" customWidth="1"/>
    <col min="2314" max="2315" width="12.7109375" style="120" customWidth="1"/>
    <col min="2316" max="2560" width="9.140625" style="120"/>
    <col min="2561" max="2561" width="39.85546875" style="120" customWidth="1"/>
    <col min="2562" max="2562" width="12.7109375" style="120" customWidth="1"/>
    <col min="2563" max="2569" width="10.5703125" style="120" customWidth="1"/>
    <col min="2570" max="2571" width="12.7109375" style="120" customWidth="1"/>
    <col min="2572" max="2816" width="9.140625" style="120"/>
    <col min="2817" max="2817" width="39.85546875" style="120" customWidth="1"/>
    <col min="2818" max="2818" width="12.7109375" style="120" customWidth="1"/>
    <col min="2819" max="2825" width="10.5703125" style="120" customWidth="1"/>
    <col min="2826" max="2827" width="12.7109375" style="120" customWidth="1"/>
    <col min="2828" max="3072" width="9.140625" style="120"/>
    <col min="3073" max="3073" width="39.85546875" style="120" customWidth="1"/>
    <col min="3074" max="3074" width="12.7109375" style="120" customWidth="1"/>
    <col min="3075" max="3081" width="10.5703125" style="120" customWidth="1"/>
    <col min="3082" max="3083" width="12.7109375" style="120" customWidth="1"/>
    <col min="3084" max="3328" width="9.140625" style="120"/>
    <col min="3329" max="3329" width="39.85546875" style="120" customWidth="1"/>
    <col min="3330" max="3330" width="12.7109375" style="120" customWidth="1"/>
    <col min="3331" max="3337" width="10.5703125" style="120" customWidth="1"/>
    <col min="3338" max="3339" width="12.7109375" style="120" customWidth="1"/>
    <col min="3340" max="3584" width="9.140625" style="120"/>
    <col min="3585" max="3585" width="39.85546875" style="120" customWidth="1"/>
    <col min="3586" max="3586" width="12.7109375" style="120" customWidth="1"/>
    <col min="3587" max="3593" width="10.5703125" style="120" customWidth="1"/>
    <col min="3594" max="3595" width="12.7109375" style="120" customWidth="1"/>
    <col min="3596" max="3840" width="9.140625" style="120"/>
    <col min="3841" max="3841" width="39.85546875" style="120" customWidth="1"/>
    <col min="3842" max="3842" width="12.7109375" style="120" customWidth="1"/>
    <col min="3843" max="3849" width="10.5703125" style="120" customWidth="1"/>
    <col min="3850" max="3851" width="12.7109375" style="120" customWidth="1"/>
    <col min="3852" max="4096" width="9.140625" style="120"/>
    <col min="4097" max="4097" width="39.85546875" style="120" customWidth="1"/>
    <col min="4098" max="4098" width="12.7109375" style="120" customWidth="1"/>
    <col min="4099" max="4105" width="10.5703125" style="120" customWidth="1"/>
    <col min="4106" max="4107" width="12.7109375" style="120" customWidth="1"/>
    <col min="4108" max="4352" width="9.140625" style="120"/>
    <col min="4353" max="4353" width="39.85546875" style="120" customWidth="1"/>
    <col min="4354" max="4354" width="12.7109375" style="120" customWidth="1"/>
    <col min="4355" max="4361" width="10.5703125" style="120" customWidth="1"/>
    <col min="4362" max="4363" width="12.7109375" style="120" customWidth="1"/>
    <col min="4364" max="4608" width="9.140625" style="120"/>
    <col min="4609" max="4609" width="39.85546875" style="120" customWidth="1"/>
    <col min="4610" max="4610" width="12.7109375" style="120" customWidth="1"/>
    <col min="4611" max="4617" width="10.5703125" style="120" customWidth="1"/>
    <col min="4618" max="4619" width="12.7109375" style="120" customWidth="1"/>
    <col min="4620" max="4864" width="9.140625" style="120"/>
    <col min="4865" max="4865" width="39.85546875" style="120" customWidth="1"/>
    <col min="4866" max="4866" width="12.7109375" style="120" customWidth="1"/>
    <col min="4867" max="4873" width="10.5703125" style="120" customWidth="1"/>
    <col min="4874" max="4875" width="12.7109375" style="120" customWidth="1"/>
    <col min="4876" max="5120" width="9.140625" style="120"/>
    <col min="5121" max="5121" width="39.85546875" style="120" customWidth="1"/>
    <col min="5122" max="5122" width="12.7109375" style="120" customWidth="1"/>
    <col min="5123" max="5129" width="10.5703125" style="120" customWidth="1"/>
    <col min="5130" max="5131" width="12.7109375" style="120" customWidth="1"/>
    <col min="5132" max="5376" width="9.140625" style="120"/>
    <col min="5377" max="5377" width="39.85546875" style="120" customWidth="1"/>
    <col min="5378" max="5378" width="12.7109375" style="120" customWidth="1"/>
    <col min="5379" max="5385" width="10.5703125" style="120" customWidth="1"/>
    <col min="5386" max="5387" width="12.7109375" style="120" customWidth="1"/>
    <col min="5388" max="5632" width="9.140625" style="120"/>
    <col min="5633" max="5633" width="39.85546875" style="120" customWidth="1"/>
    <col min="5634" max="5634" width="12.7109375" style="120" customWidth="1"/>
    <col min="5635" max="5641" width="10.5703125" style="120" customWidth="1"/>
    <col min="5642" max="5643" width="12.7109375" style="120" customWidth="1"/>
    <col min="5644" max="5888" width="9.140625" style="120"/>
    <col min="5889" max="5889" width="39.85546875" style="120" customWidth="1"/>
    <col min="5890" max="5890" width="12.7109375" style="120" customWidth="1"/>
    <col min="5891" max="5897" width="10.5703125" style="120" customWidth="1"/>
    <col min="5898" max="5899" width="12.7109375" style="120" customWidth="1"/>
    <col min="5900" max="6144" width="9.140625" style="120"/>
    <col min="6145" max="6145" width="39.85546875" style="120" customWidth="1"/>
    <col min="6146" max="6146" width="12.7109375" style="120" customWidth="1"/>
    <col min="6147" max="6153" width="10.5703125" style="120" customWidth="1"/>
    <col min="6154" max="6155" width="12.7109375" style="120" customWidth="1"/>
    <col min="6156" max="6400" width="9.140625" style="120"/>
    <col min="6401" max="6401" width="39.85546875" style="120" customWidth="1"/>
    <col min="6402" max="6402" width="12.7109375" style="120" customWidth="1"/>
    <col min="6403" max="6409" width="10.5703125" style="120" customWidth="1"/>
    <col min="6410" max="6411" width="12.7109375" style="120" customWidth="1"/>
    <col min="6412" max="6656" width="9.140625" style="120"/>
    <col min="6657" max="6657" width="39.85546875" style="120" customWidth="1"/>
    <col min="6658" max="6658" width="12.7109375" style="120" customWidth="1"/>
    <col min="6659" max="6665" width="10.5703125" style="120" customWidth="1"/>
    <col min="6666" max="6667" width="12.7109375" style="120" customWidth="1"/>
    <col min="6668" max="6912" width="9.140625" style="120"/>
    <col min="6913" max="6913" width="39.85546875" style="120" customWidth="1"/>
    <col min="6914" max="6914" width="12.7109375" style="120" customWidth="1"/>
    <col min="6915" max="6921" width="10.5703125" style="120" customWidth="1"/>
    <col min="6922" max="6923" width="12.7109375" style="120" customWidth="1"/>
    <col min="6924" max="7168" width="9.140625" style="120"/>
    <col min="7169" max="7169" width="39.85546875" style="120" customWidth="1"/>
    <col min="7170" max="7170" width="12.7109375" style="120" customWidth="1"/>
    <col min="7171" max="7177" width="10.5703125" style="120" customWidth="1"/>
    <col min="7178" max="7179" width="12.7109375" style="120" customWidth="1"/>
    <col min="7180" max="7424" width="9.140625" style="120"/>
    <col min="7425" max="7425" width="39.85546875" style="120" customWidth="1"/>
    <col min="7426" max="7426" width="12.7109375" style="120" customWidth="1"/>
    <col min="7427" max="7433" width="10.5703125" style="120" customWidth="1"/>
    <col min="7434" max="7435" width="12.7109375" style="120" customWidth="1"/>
    <col min="7436" max="7680" width="9.140625" style="120"/>
    <col min="7681" max="7681" width="39.85546875" style="120" customWidth="1"/>
    <col min="7682" max="7682" width="12.7109375" style="120" customWidth="1"/>
    <col min="7683" max="7689" width="10.5703125" style="120" customWidth="1"/>
    <col min="7690" max="7691" width="12.7109375" style="120" customWidth="1"/>
    <col min="7692" max="7936" width="9.140625" style="120"/>
    <col min="7937" max="7937" width="39.85546875" style="120" customWidth="1"/>
    <col min="7938" max="7938" width="12.7109375" style="120" customWidth="1"/>
    <col min="7939" max="7945" width="10.5703125" style="120" customWidth="1"/>
    <col min="7946" max="7947" width="12.7109375" style="120" customWidth="1"/>
    <col min="7948" max="8192" width="9.140625" style="120"/>
    <col min="8193" max="8193" width="39.85546875" style="120" customWidth="1"/>
    <col min="8194" max="8194" width="12.7109375" style="120" customWidth="1"/>
    <col min="8195" max="8201" width="10.5703125" style="120" customWidth="1"/>
    <col min="8202" max="8203" width="12.7109375" style="120" customWidth="1"/>
    <col min="8204" max="8448" width="9.140625" style="120"/>
    <col min="8449" max="8449" width="39.85546875" style="120" customWidth="1"/>
    <col min="8450" max="8450" width="12.7109375" style="120" customWidth="1"/>
    <col min="8451" max="8457" width="10.5703125" style="120" customWidth="1"/>
    <col min="8458" max="8459" width="12.7109375" style="120" customWidth="1"/>
    <col min="8460" max="8704" width="9.140625" style="120"/>
    <col min="8705" max="8705" width="39.85546875" style="120" customWidth="1"/>
    <col min="8706" max="8706" width="12.7109375" style="120" customWidth="1"/>
    <col min="8707" max="8713" width="10.5703125" style="120" customWidth="1"/>
    <col min="8714" max="8715" width="12.7109375" style="120" customWidth="1"/>
    <col min="8716" max="8960" width="9.140625" style="120"/>
    <col min="8961" max="8961" width="39.85546875" style="120" customWidth="1"/>
    <col min="8962" max="8962" width="12.7109375" style="120" customWidth="1"/>
    <col min="8963" max="8969" width="10.5703125" style="120" customWidth="1"/>
    <col min="8970" max="8971" width="12.7109375" style="120" customWidth="1"/>
    <col min="8972" max="9216" width="9.140625" style="120"/>
    <col min="9217" max="9217" width="39.85546875" style="120" customWidth="1"/>
    <col min="9218" max="9218" width="12.7109375" style="120" customWidth="1"/>
    <col min="9219" max="9225" width="10.5703125" style="120" customWidth="1"/>
    <col min="9226" max="9227" width="12.7109375" style="120" customWidth="1"/>
    <col min="9228" max="9472" width="9.140625" style="120"/>
    <col min="9473" max="9473" width="39.85546875" style="120" customWidth="1"/>
    <col min="9474" max="9474" width="12.7109375" style="120" customWidth="1"/>
    <col min="9475" max="9481" width="10.5703125" style="120" customWidth="1"/>
    <col min="9482" max="9483" width="12.7109375" style="120" customWidth="1"/>
    <col min="9484" max="9728" width="9.140625" style="120"/>
    <col min="9729" max="9729" width="39.85546875" style="120" customWidth="1"/>
    <col min="9730" max="9730" width="12.7109375" style="120" customWidth="1"/>
    <col min="9731" max="9737" width="10.5703125" style="120" customWidth="1"/>
    <col min="9738" max="9739" width="12.7109375" style="120" customWidth="1"/>
    <col min="9740" max="9984" width="9.140625" style="120"/>
    <col min="9985" max="9985" width="39.85546875" style="120" customWidth="1"/>
    <col min="9986" max="9986" width="12.7109375" style="120" customWidth="1"/>
    <col min="9987" max="9993" width="10.5703125" style="120" customWidth="1"/>
    <col min="9994" max="9995" width="12.7109375" style="120" customWidth="1"/>
    <col min="9996" max="10240" width="9.140625" style="120"/>
    <col min="10241" max="10241" width="39.85546875" style="120" customWidth="1"/>
    <col min="10242" max="10242" width="12.7109375" style="120" customWidth="1"/>
    <col min="10243" max="10249" width="10.5703125" style="120" customWidth="1"/>
    <col min="10250" max="10251" width="12.7109375" style="120" customWidth="1"/>
    <col min="10252" max="10496" width="9.140625" style="120"/>
    <col min="10497" max="10497" width="39.85546875" style="120" customWidth="1"/>
    <col min="10498" max="10498" width="12.7109375" style="120" customWidth="1"/>
    <col min="10499" max="10505" width="10.5703125" style="120" customWidth="1"/>
    <col min="10506" max="10507" width="12.7109375" style="120" customWidth="1"/>
    <col min="10508" max="10752" width="9.140625" style="120"/>
    <col min="10753" max="10753" width="39.85546875" style="120" customWidth="1"/>
    <col min="10754" max="10754" width="12.7109375" style="120" customWidth="1"/>
    <col min="10755" max="10761" width="10.5703125" style="120" customWidth="1"/>
    <col min="10762" max="10763" width="12.7109375" style="120" customWidth="1"/>
    <col min="10764" max="11008" width="9.140625" style="120"/>
    <col min="11009" max="11009" width="39.85546875" style="120" customWidth="1"/>
    <col min="11010" max="11010" width="12.7109375" style="120" customWidth="1"/>
    <col min="11011" max="11017" width="10.5703125" style="120" customWidth="1"/>
    <col min="11018" max="11019" width="12.7109375" style="120" customWidth="1"/>
    <col min="11020" max="11264" width="9.140625" style="120"/>
    <col min="11265" max="11265" width="39.85546875" style="120" customWidth="1"/>
    <col min="11266" max="11266" width="12.7109375" style="120" customWidth="1"/>
    <col min="11267" max="11273" width="10.5703125" style="120" customWidth="1"/>
    <col min="11274" max="11275" width="12.7109375" style="120" customWidth="1"/>
    <col min="11276" max="11520" width="9.140625" style="120"/>
    <col min="11521" max="11521" width="39.85546875" style="120" customWidth="1"/>
    <col min="11522" max="11522" width="12.7109375" style="120" customWidth="1"/>
    <col min="11523" max="11529" width="10.5703125" style="120" customWidth="1"/>
    <col min="11530" max="11531" width="12.7109375" style="120" customWidth="1"/>
    <col min="11532" max="11776" width="9.140625" style="120"/>
    <col min="11777" max="11777" width="39.85546875" style="120" customWidth="1"/>
    <col min="11778" max="11778" width="12.7109375" style="120" customWidth="1"/>
    <col min="11779" max="11785" width="10.5703125" style="120" customWidth="1"/>
    <col min="11786" max="11787" width="12.7109375" style="120" customWidth="1"/>
    <col min="11788" max="12032" width="9.140625" style="120"/>
    <col min="12033" max="12033" width="39.85546875" style="120" customWidth="1"/>
    <col min="12034" max="12034" width="12.7109375" style="120" customWidth="1"/>
    <col min="12035" max="12041" width="10.5703125" style="120" customWidth="1"/>
    <col min="12042" max="12043" width="12.7109375" style="120" customWidth="1"/>
    <col min="12044" max="12288" width="9.140625" style="120"/>
    <col min="12289" max="12289" width="39.85546875" style="120" customWidth="1"/>
    <col min="12290" max="12290" width="12.7109375" style="120" customWidth="1"/>
    <col min="12291" max="12297" width="10.5703125" style="120" customWidth="1"/>
    <col min="12298" max="12299" width="12.7109375" style="120" customWidth="1"/>
    <col min="12300" max="12544" width="9.140625" style="120"/>
    <col min="12545" max="12545" width="39.85546875" style="120" customWidth="1"/>
    <col min="12546" max="12546" width="12.7109375" style="120" customWidth="1"/>
    <col min="12547" max="12553" width="10.5703125" style="120" customWidth="1"/>
    <col min="12554" max="12555" width="12.7109375" style="120" customWidth="1"/>
    <col min="12556" max="12800" width="9.140625" style="120"/>
    <col min="12801" max="12801" width="39.85546875" style="120" customWidth="1"/>
    <col min="12802" max="12802" width="12.7109375" style="120" customWidth="1"/>
    <col min="12803" max="12809" width="10.5703125" style="120" customWidth="1"/>
    <col min="12810" max="12811" width="12.7109375" style="120" customWidth="1"/>
    <col min="12812" max="13056" width="9.140625" style="120"/>
    <col min="13057" max="13057" width="39.85546875" style="120" customWidth="1"/>
    <col min="13058" max="13058" width="12.7109375" style="120" customWidth="1"/>
    <col min="13059" max="13065" width="10.5703125" style="120" customWidth="1"/>
    <col min="13066" max="13067" width="12.7109375" style="120" customWidth="1"/>
    <col min="13068" max="13312" width="9.140625" style="120"/>
    <col min="13313" max="13313" width="39.85546875" style="120" customWidth="1"/>
    <col min="13314" max="13314" width="12.7109375" style="120" customWidth="1"/>
    <col min="13315" max="13321" width="10.5703125" style="120" customWidth="1"/>
    <col min="13322" max="13323" width="12.7109375" style="120" customWidth="1"/>
    <col min="13324" max="13568" width="9.140625" style="120"/>
    <col min="13569" max="13569" width="39.85546875" style="120" customWidth="1"/>
    <col min="13570" max="13570" width="12.7109375" style="120" customWidth="1"/>
    <col min="13571" max="13577" width="10.5703125" style="120" customWidth="1"/>
    <col min="13578" max="13579" width="12.7109375" style="120" customWidth="1"/>
    <col min="13580" max="13824" width="9.140625" style="120"/>
    <col min="13825" max="13825" width="39.85546875" style="120" customWidth="1"/>
    <col min="13826" max="13826" width="12.7109375" style="120" customWidth="1"/>
    <col min="13827" max="13833" width="10.5703125" style="120" customWidth="1"/>
    <col min="13834" max="13835" width="12.7109375" style="120" customWidth="1"/>
    <col min="13836" max="14080" width="9.140625" style="120"/>
    <col min="14081" max="14081" width="39.85546875" style="120" customWidth="1"/>
    <col min="14082" max="14082" width="12.7109375" style="120" customWidth="1"/>
    <col min="14083" max="14089" width="10.5703125" style="120" customWidth="1"/>
    <col min="14090" max="14091" width="12.7109375" style="120" customWidth="1"/>
    <col min="14092" max="14336" width="9.140625" style="120"/>
    <col min="14337" max="14337" width="39.85546875" style="120" customWidth="1"/>
    <col min="14338" max="14338" width="12.7109375" style="120" customWidth="1"/>
    <col min="14339" max="14345" width="10.5703125" style="120" customWidth="1"/>
    <col min="14346" max="14347" width="12.7109375" style="120" customWidth="1"/>
    <col min="14348" max="14592" width="9.140625" style="120"/>
    <col min="14593" max="14593" width="39.85546875" style="120" customWidth="1"/>
    <col min="14594" max="14594" width="12.7109375" style="120" customWidth="1"/>
    <col min="14595" max="14601" width="10.5703125" style="120" customWidth="1"/>
    <col min="14602" max="14603" width="12.7109375" style="120" customWidth="1"/>
    <col min="14604" max="14848" width="9.140625" style="120"/>
    <col min="14849" max="14849" width="39.85546875" style="120" customWidth="1"/>
    <col min="14850" max="14850" width="12.7109375" style="120" customWidth="1"/>
    <col min="14851" max="14857" width="10.5703125" style="120" customWidth="1"/>
    <col min="14858" max="14859" width="12.7109375" style="120" customWidth="1"/>
    <col min="14860" max="15104" width="9.140625" style="120"/>
    <col min="15105" max="15105" width="39.85546875" style="120" customWidth="1"/>
    <col min="15106" max="15106" width="12.7109375" style="120" customWidth="1"/>
    <col min="15107" max="15113" width="10.5703125" style="120" customWidth="1"/>
    <col min="15114" max="15115" width="12.7109375" style="120" customWidth="1"/>
    <col min="15116" max="15360" width="9.140625" style="120"/>
    <col min="15361" max="15361" width="39.85546875" style="120" customWidth="1"/>
    <col min="15362" max="15362" width="12.7109375" style="120" customWidth="1"/>
    <col min="15363" max="15369" width="10.5703125" style="120" customWidth="1"/>
    <col min="15370" max="15371" width="12.7109375" style="120" customWidth="1"/>
    <col min="15372" max="15616" width="9.140625" style="120"/>
    <col min="15617" max="15617" width="39.85546875" style="120" customWidth="1"/>
    <col min="15618" max="15618" width="12.7109375" style="120" customWidth="1"/>
    <col min="15619" max="15625" width="10.5703125" style="120" customWidth="1"/>
    <col min="15626" max="15627" width="12.7109375" style="120" customWidth="1"/>
    <col min="15628" max="15872" width="9.140625" style="120"/>
    <col min="15873" max="15873" width="39.85546875" style="120" customWidth="1"/>
    <col min="15874" max="15874" width="12.7109375" style="120" customWidth="1"/>
    <col min="15875" max="15881" width="10.5703125" style="120" customWidth="1"/>
    <col min="15882" max="15883" width="12.7109375" style="120" customWidth="1"/>
    <col min="15884" max="16128" width="9.140625" style="120"/>
    <col min="16129" max="16129" width="39.85546875" style="120" customWidth="1"/>
    <col min="16130" max="16130" width="12.7109375" style="120" customWidth="1"/>
    <col min="16131" max="16137" width="10.5703125" style="120" customWidth="1"/>
    <col min="16138" max="16139" width="12.7109375" style="120" customWidth="1"/>
    <col min="16140" max="16384" width="9.140625" style="120"/>
  </cols>
  <sheetData>
    <row r="1" spans="1:35" s="121" customFormat="1">
      <c r="A1" s="116"/>
      <c r="B1" s="117"/>
      <c r="C1" s="117"/>
      <c r="D1" s="158"/>
      <c r="E1" s="158"/>
      <c r="F1" s="158"/>
      <c r="G1" s="158"/>
      <c r="H1" s="158"/>
      <c r="I1" s="158"/>
      <c r="J1" s="158"/>
      <c r="K1" s="158"/>
    </row>
    <row r="2" spans="1:35" s="121" customFormat="1">
      <c r="A2" s="116"/>
      <c r="B2" s="117"/>
      <c r="C2" s="117"/>
      <c r="D2" s="158"/>
      <c r="E2" s="158"/>
      <c r="F2" s="158"/>
      <c r="G2" s="158"/>
      <c r="H2" s="158"/>
      <c r="I2" s="158"/>
      <c r="J2" s="158"/>
      <c r="K2" s="158"/>
    </row>
    <row r="3" spans="1:35" s="121" customFormat="1">
      <c r="A3" s="116" t="s">
        <v>0</v>
      </c>
      <c r="B3" s="117"/>
      <c r="C3" s="117"/>
      <c r="D3" s="158"/>
      <c r="E3" s="158"/>
      <c r="F3" s="158"/>
      <c r="G3" s="158"/>
      <c r="H3" s="158"/>
      <c r="I3" s="158"/>
      <c r="J3" s="158"/>
      <c r="K3" s="158"/>
    </row>
    <row r="4" spans="1:35" s="121" customFormat="1">
      <c r="A4" s="116" t="s">
        <v>1</v>
      </c>
      <c r="B4" s="117"/>
      <c r="C4" s="117"/>
      <c r="D4" s="158"/>
      <c r="E4" s="158"/>
      <c r="F4" s="158"/>
      <c r="G4" s="158"/>
      <c r="H4" s="158"/>
      <c r="I4" s="158"/>
      <c r="J4" s="158"/>
      <c r="K4" s="158"/>
    </row>
    <row r="5" spans="1:35" s="121" customFormat="1">
      <c r="A5" s="116" t="s">
        <v>2</v>
      </c>
      <c r="B5" s="117"/>
      <c r="C5" s="117"/>
      <c r="D5" s="158"/>
      <c r="E5" s="158"/>
      <c r="F5" s="158"/>
      <c r="G5" s="158"/>
      <c r="H5" s="158"/>
      <c r="I5" s="158"/>
      <c r="J5" s="158"/>
      <c r="K5" s="158"/>
    </row>
    <row r="6" spans="1:35" s="121" customFormat="1">
      <c r="A6" s="116" t="s">
        <v>3</v>
      </c>
      <c r="B6" s="117"/>
      <c r="C6" s="117"/>
      <c r="D6" s="158"/>
      <c r="E6" s="158"/>
      <c r="F6" s="158"/>
      <c r="G6" s="158"/>
      <c r="H6" s="158"/>
      <c r="I6" s="158"/>
      <c r="J6" s="158"/>
      <c r="K6" s="158"/>
    </row>
    <row r="7" spans="1:35" s="121" customFormat="1">
      <c r="A7" s="199" t="s">
        <v>321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</row>
    <row r="8" spans="1:35" s="121" customFormat="1" ht="16.5" customHeight="1">
      <c r="A8" s="200" t="s">
        <v>351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M8" s="196" t="s">
        <v>356</v>
      </c>
      <c r="N8" s="197"/>
      <c r="O8" s="197"/>
      <c r="P8" s="197"/>
      <c r="Q8" s="197"/>
      <c r="R8" s="197"/>
      <c r="S8" s="197"/>
      <c r="T8" s="197"/>
      <c r="U8" s="197"/>
      <c r="V8" s="197"/>
      <c r="W8" s="197"/>
      <c r="Y8" s="196" t="s">
        <v>357</v>
      </c>
      <c r="Z8" s="197"/>
      <c r="AA8" s="197"/>
      <c r="AB8" s="197"/>
      <c r="AC8" s="197"/>
      <c r="AD8" s="197"/>
      <c r="AE8" s="197"/>
      <c r="AF8" s="197"/>
      <c r="AG8" s="197"/>
      <c r="AH8" s="197"/>
      <c r="AI8" s="197"/>
    </row>
    <row r="9" spans="1:35" ht="12" customHeight="1">
      <c r="A9" s="159" t="s">
        <v>322</v>
      </c>
      <c r="B9" s="160" t="s">
        <v>323</v>
      </c>
      <c r="C9" s="160" t="s">
        <v>324</v>
      </c>
      <c r="D9" s="160" t="s">
        <v>325</v>
      </c>
      <c r="E9" s="160" t="s">
        <v>326</v>
      </c>
      <c r="F9" s="160" t="s">
        <v>327</v>
      </c>
      <c r="G9" s="160" t="s">
        <v>328</v>
      </c>
      <c r="H9" s="160" t="s">
        <v>329</v>
      </c>
      <c r="I9" s="160" t="s">
        <v>330</v>
      </c>
      <c r="J9" s="160" t="s">
        <v>331</v>
      </c>
      <c r="K9" s="160" t="s">
        <v>332</v>
      </c>
      <c r="M9" s="159" t="s">
        <v>322</v>
      </c>
      <c r="N9" s="160" t="s">
        <v>323</v>
      </c>
      <c r="O9" s="160" t="s">
        <v>324</v>
      </c>
      <c r="P9" s="160" t="s">
        <v>325</v>
      </c>
      <c r="Q9" s="160" t="s">
        <v>326</v>
      </c>
      <c r="R9" s="160" t="s">
        <v>327</v>
      </c>
      <c r="S9" s="160" t="s">
        <v>328</v>
      </c>
      <c r="T9" s="160" t="s">
        <v>329</v>
      </c>
      <c r="U9" s="160" t="s">
        <v>330</v>
      </c>
      <c r="V9" s="160" t="s">
        <v>331</v>
      </c>
      <c r="W9" s="160" t="s">
        <v>332</v>
      </c>
      <c r="Y9" s="159" t="s">
        <v>322</v>
      </c>
      <c r="Z9" s="160" t="s">
        <v>323</v>
      </c>
      <c r="AA9" s="160" t="s">
        <v>324</v>
      </c>
      <c r="AB9" s="160" t="s">
        <v>325</v>
      </c>
      <c r="AC9" s="160" t="s">
        <v>326</v>
      </c>
      <c r="AD9" s="160" t="s">
        <v>327</v>
      </c>
      <c r="AE9" s="160" t="s">
        <v>328</v>
      </c>
      <c r="AF9" s="160" t="s">
        <v>329</v>
      </c>
      <c r="AG9" s="160" t="s">
        <v>330</v>
      </c>
      <c r="AH9" s="160" t="s">
        <v>331</v>
      </c>
      <c r="AI9" s="160" t="s">
        <v>332</v>
      </c>
    </row>
    <row r="10" spans="1:35" ht="12" customHeight="1">
      <c r="A10" s="161" t="s">
        <v>333</v>
      </c>
      <c r="B10" s="162">
        <v>5225837.1199999992</v>
      </c>
      <c r="C10" s="163"/>
      <c r="D10" s="163"/>
      <c r="E10" s="163"/>
      <c r="F10" s="163"/>
      <c r="G10" s="163"/>
      <c r="H10" s="163"/>
      <c r="I10" s="163"/>
      <c r="J10" s="162">
        <v>-1744422.2024572175</v>
      </c>
      <c r="K10" s="162">
        <v>3481414.9175427817</v>
      </c>
      <c r="M10" s="161" t="s">
        <v>333</v>
      </c>
      <c r="N10" s="164">
        <v>4025831</v>
      </c>
      <c r="O10" s="164"/>
      <c r="P10" s="164"/>
      <c r="Q10" s="164"/>
      <c r="R10" s="164"/>
      <c r="S10" s="164"/>
      <c r="T10" s="164"/>
      <c r="U10" s="164"/>
      <c r="V10" s="164">
        <v>-1798679</v>
      </c>
      <c r="W10" s="164">
        <v>2227152</v>
      </c>
      <c r="Y10" s="161" t="s">
        <v>333</v>
      </c>
      <c r="Z10" s="164">
        <v>1200006.1199999992</v>
      </c>
      <c r="AA10" s="165"/>
      <c r="AB10" s="165"/>
      <c r="AC10" s="165"/>
      <c r="AD10" s="165"/>
      <c r="AE10" s="165"/>
      <c r="AF10" s="165"/>
      <c r="AG10" s="165"/>
      <c r="AH10" s="164">
        <v>56646.217542782426</v>
      </c>
      <c r="AI10" s="164">
        <v>1256652.3375427816</v>
      </c>
    </row>
    <row r="11" spans="1:35" ht="12" customHeight="1">
      <c r="A11" s="134" t="s">
        <v>334</v>
      </c>
      <c r="B11" s="166"/>
      <c r="C11" s="167"/>
      <c r="D11" s="167"/>
      <c r="E11" s="167"/>
      <c r="F11" s="167"/>
      <c r="G11" s="167"/>
      <c r="H11" s="167"/>
      <c r="I11" s="167"/>
      <c r="J11" s="166"/>
      <c r="K11" s="162">
        <v>0</v>
      </c>
      <c r="M11" s="134" t="s">
        <v>334</v>
      </c>
      <c r="N11" s="168"/>
      <c r="O11" s="168"/>
      <c r="P11" s="168"/>
      <c r="Q11" s="168"/>
      <c r="R11" s="168"/>
      <c r="S11" s="168"/>
      <c r="T11" s="168"/>
      <c r="U11" s="168"/>
      <c r="V11" s="168"/>
      <c r="W11" s="164">
        <v>0</v>
      </c>
      <c r="Y11" s="134" t="s">
        <v>334</v>
      </c>
      <c r="Z11" s="168"/>
      <c r="AA11" s="169"/>
      <c r="AB11" s="169"/>
      <c r="AC11" s="169"/>
      <c r="AD11" s="169"/>
      <c r="AE11" s="169"/>
      <c r="AF11" s="169"/>
      <c r="AG11" s="169"/>
      <c r="AH11" s="168"/>
      <c r="AI11" s="164">
        <v>0</v>
      </c>
    </row>
    <row r="12" spans="1:35" ht="12" customHeight="1">
      <c r="A12" s="134" t="s">
        <v>335</v>
      </c>
      <c r="B12" s="166"/>
      <c r="C12" s="167"/>
      <c r="D12" s="167"/>
      <c r="E12" s="167"/>
      <c r="F12" s="167"/>
      <c r="G12" s="167"/>
      <c r="H12" s="167"/>
      <c r="I12" s="167"/>
      <c r="J12" s="166"/>
      <c r="K12" s="162">
        <v>0</v>
      </c>
      <c r="M12" s="134" t="s">
        <v>335</v>
      </c>
      <c r="N12" s="168"/>
      <c r="O12" s="168"/>
      <c r="P12" s="168"/>
      <c r="Q12" s="168"/>
      <c r="R12" s="168"/>
      <c r="S12" s="168"/>
      <c r="T12" s="168"/>
      <c r="U12" s="168"/>
      <c r="V12" s="168"/>
      <c r="W12" s="164">
        <v>0</v>
      </c>
      <c r="Y12" s="134" t="s">
        <v>335</v>
      </c>
      <c r="Z12" s="168"/>
      <c r="AA12" s="169"/>
      <c r="AB12" s="169"/>
      <c r="AC12" s="169"/>
      <c r="AD12" s="169"/>
      <c r="AE12" s="169"/>
      <c r="AF12" s="169"/>
      <c r="AG12" s="169"/>
      <c r="AH12" s="168"/>
      <c r="AI12" s="164">
        <v>0</v>
      </c>
    </row>
    <row r="13" spans="1:35" ht="12" customHeight="1">
      <c r="A13" s="134" t="s">
        <v>336</v>
      </c>
      <c r="B13" s="166"/>
      <c r="C13" s="167"/>
      <c r="D13" s="167"/>
      <c r="E13" s="167"/>
      <c r="F13" s="167"/>
      <c r="G13" s="167"/>
      <c r="H13" s="167"/>
      <c r="I13" s="167"/>
      <c r="J13" s="166"/>
      <c r="K13" s="162">
        <v>0</v>
      </c>
      <c r="M13" s="134" t="s">
        <v>336</v>
      </c>
      <c r="N13" s="168"/>
      <c r="O13" s="168"/>
      <c r="P13" s="168"/>
      <c r="Q13" s="168"/>
      <c r="R13" s="168"/>
      <c r="S13" s="168"/>
      <c r="T13" s="168"/>
      <c r="U13" s="168"/>
      <c r="V13" s="168"/>
      <c r="W13" s="164">
        <v>0</v>
      </c>
      <c r="Y13" s="134" t="s">
        <v>336</v>
      </c>
      <c r="Z13" s="168"/>
      <c r="AA13" s="169"/>
      <c r="AB13" s="169"/>
      <c r="AC13" s="169"/>
      <c r="AD13" s="169"/>
      <c r="AE13" s="169"/>
      <c r="AF13" s="169"/>
      <c r="AG13" s="169"/>
      <c r="AH13" s="168"/>
      <c r="AI13" s="164">
        <v>0</v>
      </c>
    </row>
    <row r="14" spans="1:35" ht="12" customHeight="1">
      <c r="A14" s="134" t="s">
        <v>337</v>
      </c>
      <c r="B14" s="166"/>
      <c r="C14" s="167"/>
      <c r="D14" s="167"/>
      <c r="E14" s="167"/>
      <c r="F14" s="167"/>
      <c r="G14" s="167"/>
      <c r="H14" s="167"/>
      <c r="I14" s="167"/>
      <c r="J14" s="166"/>
      <c r="K14" s="162">
        <v>0</v>
      </c>
      <c r="M14" s="134" t="s">
        <v>337</v>
      </c>
      <c r="N14" s="168"/>
      <c r="O14" s="168"/>
      <c r="P14" s="168"/>
      <c r="Q14" s="168"/>
      <c r="R14" s="168"/>
      <c r="S14" s="168"/>
      <c r="T14" s="168"/>
      <c r="U14" s="168"/>
      <c r="V14" s="168"/>
      <c r="W14" s="164">
        <v>0</v>
      </c>
      <c r="Y14" s="134" t="s">
        <v>337</v>
      </c>
      <c r="Z14" s="168"/>
      <c r="AA14" s="169"/>
      <c r="AB14" s="169"/>
      <c r="AC14" s="169"/>
      <c r="AD14" s="169"/>
      <c r="AE14" s="169"/>
      <c r="AF14" s="169"/>
      <c r="AG14" s="169"/>
      <c r="AH14" s="168"/>
      <c r="AI14" s="164">
        <v>0</v>
      </c>
    </row>
    <row r="15" spans="1:35" ht="12" customHeight="1">
      <c r="A15" s="134" t="s">
        <v>338</v>
      </c>
      <c r="B15" s="166"/>
      <c r="C15" s="167"/>
      <c r="D15" s="167"/>
      <c r="E15" s="167"/>
      <c r="F15" s="167"/>
      <c r="G15" s="167"/>
      <c r="H15" s="167"/>
      <c r="I15" s="167"/>
      <c r="J15" s="166"/>
      <c r="K15" s="162">
        <v>0</v>
      </c>
      <c r="M15" s="134" t="s">
        <v>338</v>
      </c>
      <c r="N15" s="168"/>
      <c r="O15" s="168"/>
      <c r="P15" s="168"/>
      <c r="Q15" s="168"/>
      <c r="R15" s="168"/>
      <c r="S15" s="168"/>
      <c r="T15" s="168"/>
      <c r="U15" s="168"/>
      <c r="V15" s="168"/>
      <c r="W15" s="164">
        <v>0</v>
      </c>
      <c r="Y15" s="134" t="s">
        <v>338</v>
      </c>
      <c r="Z15" s="168"/>
      <c r="AA15" s="169"/>
      <c r="AB15" s="169"/>
      <c r="AC15" s="169"/>
      <c r="AD15" s="169"/>
      <c r="AE15" s="169"/>
      <c r="AF15" s="169"/>
      <c r="AG15" s="169"/>
      <c r="AH15" s="168"/>
      <c r="AI15" s="164">
        <v>0</v>
      </c>
    </row>
    <row r="16" spans="1:35" ht="12" customHeight="1">
      <c r="A16" s="134" t="s">
        <v>339</v>
      </c>
      <c r="B16" s="166"/>
      <c r="C16" s="167"/>
      <c r="D16" s="167"/>
      <c r="E16" s="167"/>
      <c r="F16" s="167"/>
      <c r="G16" s="167"/>
      <c r="H16" s="167"/>
      <c r="I16" s="167"/>
      <c r="J16" s="166"/>
      <c r="K16" s="162">
        <v>0</v>
      </c>
      <c r="M16" s="134" t="s">
        <v>339</v>
      </c>
      <c r="N16" s="168"/>
      <c r="O16" s="168"/>
      <c r="P16" s="168"/>
      <c r="Q16" s="168"/>
      <c r="R16" s="168"/>
      <c r="S16" s="168"/>
      <c r="T16" s="168"/>
      <c r="U16" s="168"/>
      <c r="V16" s="168"/>
      <c r="W16" s="164">
        <v>0</v>
      </c>
      <c r="Y16" s="134" t="s">
        <v>339</v>
      </c>
      <c r="Z16" s="168"/>
      <c r="AA16" s="169"/>
      <c r="AB16" s="169"/>
      <c r="AC16" s="169"/>
      <c r="AD16" s="169"/>
      <c r="AE16" s="169"/>
      <c r="AF16" s="169"/>
      <c r="AG16" s="169"/>
      <c r="AH16" s="168"/>
      <c r="AI16" s="164">
        <v>0</v>
      </c>
    </row>
    <row r="17" spans="1:35" ht="12" customHeight="1">
      <c r="A17" s="134" t="s">
        <v>340</v>
      </c>
      <c r="B17" s="166"/>
      <c r="C17" s="167"/>
      <c r="D17" s="167"/>
      <c r="E17" s="167"/>
      <c r="F17" s="167"/>
      <c r="G17" s="167"/>
      <c r="H17" s="167"/>
      <c r="I17" s="167"/>
      <c r="J17" s="166">
        <v>120020.248500011</v>
      </c>
      <c r="K17" s="162">
        <v>120020.248500011</v>
      </c>
      <c r="M17" s="134" t="s">
        <v>340</v>
      </c>
      <c r="N17" s="168"/>
      <c r="O17" s="168"/>
      <c r="P17" s="168"/>
      <c r="Q17" s="168"/>
      <c r="R17" s="168"/>
      <c r="S17" s="168"/>
      <c r="T17" s="168"/>
      <c r="U17" s="168"/>
      <c r="V17" s="168">
        <v>203523</v>
      </c>
      <c r="W17" s="164">
        <v>203523</v>
      </c>
      <c r="Y17" s="134" t="s">
        <v>340</v>
      </c>
      <c r="Z17" s="168"/>
      <c r="AA17" s="169"/>
      <c r="AB17" s="169"/>
      <c r="AC17" s="169"/>
      <c r="AD17" s="169"/>
      <c r="AE17" s="169"/>
      <c r="AF17" s="169"/>
      <c r="AG17" s="169"/>
      <c r="AH17" s="168">
        <v>-63466.420000000013</v>
      </c>
      <c r="AI17" s="164">
        <v>-63466.420000000013</v>
      </c>
    </row>
    <row r="18" spans="1:35" ht="12" customHeight="1">
      <c r="A18" s="134" t="s">
        <v>341</v>
      </c>
      <c r="B18" s="166"/>
      <c r="C18" s="167"/>
      <c r="D18" s="167"/>
      <c r="E18" s="167"/>
      <c r="F18" s="167"/>
      <c r="G18" s="167"/>
      <c r="H18" s="167"/>
      <c r="I18" s="167"/>
      <c r="J18" s="166"/>
      <c r="K18" s="162">
        <v>0</v>
      </c>
      <c r="M18" s="134" t="s">
        <v>341</v>
      </c>
      <c r="N18" s="168">
        <v>1200006.1200000001</v>
      </c>
      <c r="O18" s="168"/>
      <c r="P18" s="168"/>
      <c r="Q18" s="168"/>
      <c r="R18" s="168"/>
      <c r="S18" s="168"/>
      <c r="T18" s="168"/>
      <c r="U18" s="168"/>
      <c r="V18" s="168"/>
      <c r="W18" s="164">
        <v>1200006.1200000001</v>
      </c>
      <c r="Y18" s="134" t="s">
        <v>341</v>
      </c>
      <c r="Z18" s="168">
        <v>-1200006.1200000001</v>
      </c>
      <c r="AA18" s="169"/>
      <c r="AB18" s="169"/>
      <c r="AC18" s="169"/>
      <c r="AD18" s="169"/>
      <c r="AE18" s="169"/>
      <c r="AF18" s="169"/>
      <c r="AG18" s="169"/>
      <c r="AH18" s="168"/>
      <c r="AI18" s="164">
        <v>-1200006.1200000001</v>
      </c>
    </row>
    <row r="19" spans="1:35" ht="12" customHeight="1">
      <c r="A19" s="134" t="s">
        <v>342</v>
      </c>
      <c r="B19" s="166"/>
      <c r="C19" s="167"/>
      <c r="D19" s="167"/>
      <c r="E19" s="167"/>
      <c r="F19" s="167"/>
      <c r="G19" s="167"/>
      <c r="H19" s="167"/>
      <c r="I19" s="167"/>
      <c r="J19" s="166"/>
      <c r="K19" s="162">
        <v>0</v>
      </c>
      <c r="M19" s="134" t="s">
        <v>342</v>
      </c>
      <c r="N19" s="168"/>
      <c r="O19" s="168"/>
      <c r="P19" s="168"/>
      <c r="Q19" s="168"/>
      <c r="R19" s="168"/>
      <c r="S19" s="168"/>
      <c r="T19" s="168"/>
      <c r="U19" s="168"/>
      <c r="V19" s="168"/>
      <c r="W19" s="164">
        <v>0</v>
      </c>
      <c r="Y19" s="134" t="s">
        <v>342</v>
      </c>
      <c r="Z19" s="168"/>
      <c r="AA19" s="169"/>
      <c r="AB19" s="169"/>
      <c r="AC19" s="169"/>
      <c r="AD19" s="169"/>
      <c r="AE19" s="169"/>
      <c r="AF19" s="169"/>
      <c r="AG19" s="169"/>
      <c r="AH19" s="168"/>
      <c r="AI19" s="164">
        <v>0</v>
      </c>
    </row>
    <row r="20" spans="1:35" ht="12" customHeight="1">
      <c r="A20" s="134" t="s">
        <v>343</v>
      </c>
      <c r="B20" s="166"/>
      <c r="C20" s="167"/>
      <c r="D20" s="167"/>
      <c r="E20" s="167"/>
      <c r="F20" s="167"/>
      <c r="G20" s="167"/>
      <c r="H20" s="167"/>
      <c r="I20" s="167"/>
      <c r="J20" s="166">
        <v>-98039.6</v>
      </c>
      <c r="K20" s="162">
        <v>-98039.6</v>
      </c>
      <c r="M20" s="134" t="s">
        <v>343</v>
      </c>
      <c r="N20" s="168"/>
      <c r="O20" s="168"/>
      <c r="P20" s="168"/>
      <c r="Q20" s="168"/>
      <c r="R20" s="168"/>
      <c r="S20" s="168"/>
      <c r="T20" s="168"/>
      <c r="U20" s="168"/>
      <c r="V20" s="168">
        <v>-146877</v>
      </c>
      <c r="W20" s="164">
        <v>-146877</v>
      </c>
      <c r="Y20" s="134" t="s">
        <v>343</v>
      </c>
      <c r="Z20" s="168"/>
      <c r="AA20" s="169"/>
      <c r="AB20" s="169"/>
      <c r="AC20" s="169"/>
      <c r="AD20" s="169"/>
      <c r="AE20" s="169"/>
      <c r="AF20" s="169"/>
      <c r="AG20" s="169"/>
      <c r="AH20" s="168">
        <v>4431</v>
      </c>
      <c r="AI20" s="164">
        <v>4431</v>
      </c>
    </row>
    <row r="21" spans="1:35" ht="12" customHeight="1">
      <c r="A21" s="161" t="s">
        <v>344</v>
      </c>
      <c r="B21" s="162">
        <v>5225837.1199999992</v>
      </c>
      <c r="C21" s="163"/>
      <c r="D21" s="163"/>
      <c r="E21" s="163"/>
      <c r="F21" s="163"/>
      <c r="G21" s="163"/>
      <c r="H21" s="163"/>
      <c r="I21" s="163"/>
      <c r="J21" s="162">
        <v>-1722441.5539572067</v>
      </c>
      <c r="K21" s="162">
        <v>3503395.5660427925</v>
      </c>
      <c r="M21" s="161" t="s">
        <v>344</v>
      </c>
      <c r="N21" s="164">
        <v>5225837.12</v>
      </c>
      <c r="O21" s="164"/>
      <c r="P21" s="164"/>
      <c r="Q21" s="164"/>
      <c r="R21" s="164"/>
      <c r="S21" s="164"/>
      <c r="T21" s="164"/>
      <c r="U21" s="164"/>
      <c r="V21" s="164">
        <v>-1742033</v>
      </c>
      <c r="W21" s="164">
        <v>3483804.12</v>
      </c>
      <c r="Y21" s="161" t="s">
        <v>344</v>
      </c>
      <c r="Z21" s="164">
        <v>0</v>
      </c>
      <c r="AA21" s="165"/>
      <c r="AB21" s="165"/>
      <c r="AC21" s="165"/>
      <c r="AD21" s="165"/>
      <c r="AE21" s="165"/>
      <c r="AF21" s="165"/>
      <c r="AG21" s="165"/>
      <c r="AH21" s="164">
        <v>-2389.2024572175869</v>
      </c>
      <c r="AI21" s="164">
        <v>-2389.2024572175869</v>
      </c>
    </row>
    <row r="22" spans="1:35" ht="12" customHeight="1">
      <c r="A22" s="170"/>
      <c r="B22" s="171"/>
      <c r="C22" s="172"/>
      <c r="D22" s="172"/>
      <c r="E22" s="172"/>
      <c r="F22" s="172"/>
      <c r="G22" s="172"/>
      <c r="H22" s="172"/>
      <c r="I22" s="172"/>
      <c r="J22" s="171"/>
      <c r="K22" s="171"/>
      <c r="M22" s="170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Y22" s="170"/>
      <c r="Z22" s="173"/>
      <c r="AA22" s="174"/>
      <c r="AB22" s="174"/>
      <c r="AC22" s="174"/>
      <c r="AD22" s="174"/>
      <c r="AE22" s="174"/>
      <c r="AF22" s="174"/>
      <c r="AG22" s="174"/>
      <c r="AH22" s="173"/>
      <c r="AI22" s="173"/>
    </row>
    <row r="23" spans="1:35" ht="12" customHeight="1">
      <c r="A23" s="170"/>
      <c r="B23" s="171"/>
      <c r="C23" s="172"/>
      <c r="D23" s="172"/>
      <c r="E23" s="172"/>
      <c r="F23" s="172"/>
      <c r="G23" s="172"/>
      <c r="H23" s="172"/>
      <c r="I23" s="172"/>
      <c r="J23" s="171"/>
      <c r="K23" s="171"/>
      <c r="M23" s="170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Y23" s="170"/>
      <c r="Z23" s="173"/>
      <c r="AA23" s="174"/>
      <c r="AB23" s="174"/>
      <c r="AC23" s="174"/>
      <c r="AD23" s="174"/>
      <c r="AE23" s="174"/>
      <c r="AF23" s="174"/>
      <c r="AG23" s="174"/>
      <c r="AH23" s="173"/>
      <c r="AI23" s="173"/>
    </row>
    <row r="24" spans="1:35" ht="12" customHeight="1">
      <c r="A24" s="161" t="s">
        <v>345</v>
      </c>
      <c r="B24" s="162">
        <f>+B21</f>
        <v>5225837.1199999992</v>
      </c>
      <c r="C24" s="163"/>
      <c r="D24" s="163"/>
      <c r="E24" s="163"/>
      <c r="F24" s="163"/>
      <c r="G24" s="163"/>
      <c r="H24" s="163"/>
      <c r="I24" s="163"/>
      <c r="J24" s="162">
        <f>+J21</f>
        <v>-1722441.5539572067</v>
      </c>
      <c r="K24" s="162">
        <f>SUM(B24:J24)</f>
        <v>3503395.5660427925</v>
      </c>
      <c r="M24" s="161" t="s">
        <v>345</v>
      </c>
      <c r="N24" s="164">
        <v>5225837.12</v>
      </c>
      <c r="O24" s="164"/>
      <c r="P24" s="164"/>
      <c r="Q24" s="164"/>
      <c r="R24" s="164"/>
      <c r="S24" s="164"/>
      <c r="T24" s="164"/>
      <c r="U24" s="164"/>
      <c r="V24" s="164">
        <v>-1742033</v>
      </c>
      <c r="W24" s="164">
        <v>3483804.12</v>
      </c>
      <c r="Y24" s="161" t="s">
        <v>345</v>
      </c>
      <c r="Z24" s="164">
        <v>0</v>
      </c>
      <c r="AA24" s="165"/>
      <c r="AB24" s="165"/>
      <c r="AC24" s="165"/>
      <c r="AD24" s="165"/>
      <c r="AE24" s="165"/>
      <c r="AF24" s="165"/>
      <c r="AG24" s="165"/>
      <c r="AH24" s="164">
        <v>-2389.2024572175869</v>
      </c>
      <c r="AI24" s="164">
        <v>-2389.2024572175869</v>
      </c>
    </row>
    <row r="25" spans="1:35" ht="12" customHeight="1">
      <c r="A25" s="134" t="s">
        <v>346</v>
      </c>
      <c r="B25" s="166"/>
      <c r="C25" s="167"/>
      <c r="D25" s="167"/>
      <c r="E25" s="167"/>
      <c r="F25" s="167"/>
      <c r="G25" s="167"/>
      <c r="H25" s="167"/>
      <c r="I25" s="167"/>
      <c r="J25" s="166"/>
      <c r="K25" s="162">
        <v>0</v>
      </c>
      <c r="M25" s="134" t="s">
        <v>346</v>
      </c>
      <c r="N25" s="168"/>
      <c r="O25" s="168"/>
      <c r="P25" s="168"/>
      <c r="Q25" s="168"/>
      <c r="R25" s="168"/>
      <c r="S25" s="168"/>
      <c r="T25" s="168"/>
      <c r="U25" s="168"/>
      <c r="V25" s="168"/>
      <c r="W25" s="164">
        <v>0</v>
      </c>
      <c r="Y25" s="134" t="s">
        <v>346</v>
      </c>
      <c r="Z25" s="168"/>
      <c r="AA25" s="169"/>
      <c r="AB25" s="169"/>
      <c r="AC25" s="169"/>
      <c r="AD25" s="169"/>
      <c r="AE25" s="169"/>
      <c r="AF25" s="169"/>
      <c r="AG25" s="169"/>
      <c r="AH25" s="168"/>
      <c r="AI25" s="164">
        <v>0</v>
      </c>
    </row>
    <row r="26" spans="1:35" ht="12" customHeight="1">
      <c r="A26" s="134" t="s">
        <v>335</v>
      </c>
      <c r="B26" s="166"/>
      <c r="C26" s="167"/>
      <c r="D26" s="167"/>
      <c r="E26" s="167"/>
      <c r="F26" s="167"/>
      <c r="G26" s="167"/>
      <c r="H26" s="167"/>
      <c r="I26" s="167"/>
      <c r="J26" s="166"/>
      <c r="K26" s="162">
        <v>0</v>
      </c>
      <c r="M26" s="134" t="s">
        <v>335</v>
      </c>
      <c r="N26" s="168"/>
      <c r="O26" s="168"/>
      <c r="P26" s="168"/>
      <c r="Q26" s="168"/>
      <c r="R26" s="168"/>
      <c r="S26" s="168"/>
      <c r="T26" s="168"/>
      <c r="U26" s="168"/>
      <c r="V26" s="168"/>
      <c r="W26" s="164">
        <v>0</v>
      </c>
      <c r="Y26" s="134" t="s">
        <v>335</v>
      </c>
      <c r="Z26" s="168"/>
      <c r="AA26" s="169"/>
      <c r="AB26" s="169"/>
      <c r="AC26" s="169"/>
      <c r="AD26" s="169"/>
      <c r="AE26" s="169"/>
      <c r="AF26" s="169"/>
      <c r="AG26" s="169"/>
      <c r="AH26" s="168"/>
      <c r="AI26" s="164">
        <v>0</v>
      </c>
    </row>
    <row r="27" spans="1:35" ht="12" customHeight="1">
      <c r="A27" s="134" t="s">
        <v>336</v>
      </c>
      <c r="B27" s="166"/>
      <c r="C27" s="167"/>
      <c r="D27" s="167"/>
      <c r="E27" s="167"/>
      <c r="F27" s="167"/>
      <c r="G27" s="167"/>
      <c r="H27" s="167"/>
      <c r="I27" s="167"/>
      <c r="J27" s="166"/>
      <c r="K27" s="162">
        <v>0</v>
      </c>
      <c r="M27" s="134" t="s">
        <v>336</v>
      </c>
      <c r="N27" s="168"/>
      <c r="O27" s="168"/>
      <c r="P27" s="168"/>
      <c r="Q27" s="168"/>
      <c r="R27" s="168"/>
      <c r="S27" s="168"/>
      <c r="T27" s="168"/>
      <c r="U27" s="168"/>
      <c r="V27" s="168"/>
      <c r="W27" s="164">
        <v>0</v>
      </c>
      <c r="Y27" s="134" t="s">
        <v>336</v>
      </c>
      <c r="Z27" s="168"/>
      <c r="AA27" s="169"/>
      <c r="AB27" s="169"/>
      <c r="AC27" s="169"/>
      <c r="AD27" s="169"/>
      <c r="AE27" s="169"/>
      <c r="AF27" s="169"/>
      <c r="AG27" s="169"/>
      <c r="AH27" s="168"/>
      <c r="AI27" s="164">
        <v>0</v>
      </c>
    </row>
    <row r="28" spans="1:35" ht="12" customHeight="1">
      <c r="A28" s="134" t="s">
        <v>347</v>
      </c>
      <c r="B28" s="166"/>
      <c r="C28" s="167"/>
      <c r="D28" s="167"/>
      <c r="E28" s="167"/>
      <c r="F28" s="167"/>
      <c r="G28" s="167"/>
      <c r="H28" s="167"/>
      <c r="I28" s="167"/>
      <c r="J28" s="166"/>
      <c r="K28" s="162">
        <v>0</v>
      </c>
      <c r="M28" s="134" t="s">
        <v>347</v>
      </c>
      <c r="N28" s="168"/>
      <c r="O28" s="168"/>
      <c r="P28" s="168"/>
      <c r="Q28" s="168"/>
      <c r="R28" s="168"/>
      <c r="S28" s="168"/>
      <c r="T28" s="168"/>
      <c r="U28" s="168"/>
      <c r="V28" s="168"/>
      <c r="W28" s="164">
        <v>0</v>
      </c>
      <c r="Y28" s="134" t="s">
        <v>347</v>
      </c>
      <c r="Z28" s="168"/>
      <c r="AA28" s="169"/>
      <c r="AB28" s="169"/>
      <c r="AC28" s="169"/>
      <c r="AD28" s="169"/>
      <c r="AE28" s="169"/>
      <c r="AF28" s="169"/>
      <c r="AG28" s="169"/>
      <c r="AH28" s="168"/>
      <c r="AI28" s="164">
        <v>0</v>
      </c>
    </row>
    <row r="29" spans="1:35" ht="12" customHeight="1">
      <c r="A29" s="134" t="s">
        <v>338</v>
      </c>
      <c r="B29" s="166"/>
      <c r="C29" s="167"/>
      <c r="D29" s="167"/>
      <c r="E29" s="167"/>
      <c r="F29" s="167"/>
      <c r="G29" s="167"/>
      <c r="H29" s="167"/>
      <c r="I29" s="167"/>
      <c r="J29" s="166"/>
      <c r="K29" s="162">
        <v>0</v>
      </c>
      <c r="M29" s="134" t="s">
        <v>338</v>
      </c>
      <c r="N29" s="168"/>
      <c r="O29" s="168"/>
      <c r="P29" s="168"/>
      <c r="Q29" s="168"/>
      <c r="R29" s="168"/>
      <c r="S29" s="168"/>
      <c r="T29" s="168"/>
      <c r="U29" s="168"/>
      <c r="V29" s="168"/>
      <c r="W29" s="164">
        <v>0</v>
      </c>
      <c r="Y29" s="134" t="s">
        <v>338</v>
      </c>
      <c r="Z29" s="168"/>
      <c r="AA29" s="169"/>
      <c r="AB29" s="169"/>
      <c r="AC29" s="169"/>
      <c r="AD29" s="169"/>
      <c r="AE29" s="169"/>
      <c r="AF29" s="169"/>
      <c r="AG29" s="169"/>
      <c r="AH29" s="168"/>
      <c r="AI29" s="164">
        <v>0</v>
      </c>
    </row>
    <row r="30" spans="1:35" ht="12" customHeight="1">
      <c r="A30" s="134" t="s">
        <v>348</v>
      </c>
      <c r="B30" s="166"/>
      <c r="C30" s="167"/>
      <c r="D30" s="167"/>
      <c r="E30" s="167"/>
      <c r="F30" s="167"/>
      <c r="G30" s="167"/>
      <c r="H30" s="167"/>
      <c r="I30" s="167"/>
      <c r="J30" s="166"/>
      <c r="K30" s="162">
        <v>0</v>
      </c>
      <c r="M30" s="134" t="s">
        <v>348</v>
      </c>
      <c r="N30" s="168"/>
      <c r="O30" s="168"/>
      <c r="P30" s="168"/>
      <c r="Q30" s="168"/>
      <c r="R30" s="168"/>
      <c r="S30" s="168"/>
      <c r="T30" s="168"/>
      <c r="U30" s="168"/>
      <c r="V30" s="168"/>
      <c r="W30" s="164">
        <v>0</v>
      </c>
      <c r="Y30" s="134" t="s">
        <v>348</v>
      </c>
      <c r="Z30" s="168"/>
      <c r="AA30" s="169"/>
      <c r="AB30" s="169"/>
      <c r="AC30" s="169"/>
      <c r="AD30" s="169"/>
      <c r="AE30" s="169"/>
      <c r="AF30" s="169"/>
      <c r="AG30" s="169"/>
      <c r="AH30" s="168"/>
      <c r="AI30" s="164">
        <v>0</v>
      </c>
    </row>
    <row r="31" spans="1:35" ht="12" customHeight="1">
      <c r="A31" s="134" t="s">
        <v>349</v>
      </c>
      <c r="B31" s="166"/>
      <c r="C31" s="167"/>
      <c r="D31" s="167"/>
      <c r="E31" s="167"/>
      <c r="F31" s="167"/>
      <c r="G31" s="167"/>
      <c r="H31" s="167"/>
      <c r="I31" s="167"/>
      <c r="J31" s="166">
        <f>+[1]BS!F79</f>
        <v>155124.32999999952</v>
      </c>
      <c r="K31" s="162">
        <f>SUM(B31:J31)</f>
        <v>155124.32999999952</v>
      </c>
      <c r="M31" s="134" t="s">
        <v>349</v>
      </c>
      <c r="N31" s="168"/>
      <c r="O31" s="168"/>
      <c r="P31" s="168"/>
      <c r="Q31" s="168"/>
      <c r="R31" s="168"/>
      <c r="S31" s="168"/>
      <c r="T31" s="168"/>
      <c r="U31" s="168"/>
      <c r="V31" s="168">
        <v>145421.19850001065</v>
      </c>
      <c r="W31" s="164">
        <v>145421.19850001065</v>
      </c>
      <c r="Y31" s="134" t="s">
        <v>349</v>
      </c>
      <c r="Z31" s="168"/>
      <c r="AA31" s="169"/>
      <c r="AB31" s="169"/>
      <c r="AC31" s="169"/>
      <c r="AD31" s="169"/>
      <c r="AE31" s="169"/>
      <c r="AF31" s="169"/>
      <c r="AG31" s="169"/>
      <c r="AH31" s="168">
        <v>-25400.949999999648</v>
      </c>
      <c r="AI31" s="164">
        <v>-25400.949999999648</v>
      </c>
    </row>
    <row r="32" spans="1:35" ht="12" customHeight="1">
      <c r="A32" s="134" t="s">
        <v>341</v>
      </c>
      <c r="B32" s="166"/>
      <c r="C32" s="167"/>
      <c r="D32" s="167"/>
      <c r="E32" s="167"/>
      <c r="F32" s="167"/>
      <c r="G32" s="167"/>
      <c r="H32" s="167"/>
      <c r="I32" s="167"/>
      <c r="J32" s="166"/>
      <c r="K32" s="162">
        <f t="shared" ref="K32:K34" si="0">SUM(B32:J32)</f>
        <v>0</v>
      </c>
      <c r="M32" s="134" t="s">
        <v>341</v>
      </c>
      <c r="N32" s="168"/>
      <c r="O32" s="168"/>
      <c r="P32" s="168"/>
      <c r="Q32" s="168"/>
      <c r="R32" s="168"/>
      <c r="S32" s="168"/>
      <c r="T32" s="168"/>
      <c r="U32" s="168"/>
      <c r="V32" s="168"/>
      <c r="W32" s="164">
        <v>0</v>
      </c>
      <c r="Y32" s="134" t="s">
        <v>341</v>
      </c>
      <c r="Z32" s="168"/>
      <c r="AA32" s="169"/>
      <c r="AB32" s="169"/>
      <c r="AC32" s="169"/>
      <c r="AD32" s="169"/>
      <c r="AE32" s="169"/>
      <c r="AF32" s="169"/>
      <c r="AG32" s="169"/>
      <c r="AH32" s="168"/>
      <c r="AI32" s="164">
        <v>0</v>
      </c>
    </row>
    <row r="33" spans="1:35" ht="12" customHeight="1">
      <c r="A33" s="134" t="s">
        <v>342</v>
      </c>
      <c r="B33" s="166"/>
      <c r="C33" s="167"/>
      <c r="D33" s="167"/>
      <c r="E33" s="167"/>
      <c r="F33" s="167"/>
      <c r="G33" s="167"/>
      <c r="H33" s="167"/>
      <c r="I33" s="167"/>
      <c r="J33" s="166"/>
      <c r="K33" s="162">
        <f t="shared" si="0"/>
        <v>0</v>
      </c>
      <c r="M33" s="134" t="s">
        <v>342</v>
      </c>
      <c r="N33" s="168"/>
      <c r="O33" s="168"/>
      <c r="P33" s="168"/>
      <c r="Q33" s="168"/>
      <c r="R33" s="168"/>
      <c r="S33" s="168"/>
      <c r="T33" s="168"/>
      <c r="U33" s="168"/>
      <c r="V33" s="168"/>
      <c r="W33" s="164">
        <v>0</v>
      </c>
      <c r="Y33" s="134" t="s">
        <v>342</v>
      </c>
      <c r="Z33" s="168"/>
      <c r="AA33" s="169"/>
      <c r="AB33" s="169"/>
      <c r="AC33" s="169"/>
      <c r="AD33" s="169"/>
      <c r="AE33" s="169"/>
      <c r="AF33" s="169"/>
      <c r="AG33" s="169"/>
      <c r="AH33" s="168"/>
      <c r="AI33" s="164">
        <v>0</v>
      </c>
    </row>
    <row r="34" spans="1:35" ht="12" customHeight="1">
      <c r="A34" s="134" t="s">
        <v>343</v>
      </c>
      <c r="B34" s="166"/>
      <c r="C34" s="167"/>
      <c r="D34" s="167"/>
      <c r="E34" s="167"/>
      <c r="F34" s="167"/>
      <c r="G34" s="167"/>
      <c r="H34" s="167"/>
      <c r="I34" s="167"/>
      <c r="J34" s="166">
        <v>-84014.17</v>
      </c>
      <c r="K34" s="162">
        <f t="shared" si="0"/>
        <v>-84014.17</v>
      </c>
      <c r="L34" s="132"/>
      <c r="M34" s="134" t="s">
        <v>343</v>
      </c>
      <c r="N34" s="168"/>
      <c r="O34" s="168"/>
      <c r="P34" s="168"/>
      <c r="Q34" s="168"/>
      <c r="R34" s="168"/>
      <c r="S34" s="168"/>
      <c r="T34" s="168"/>
      <c r="U34" s="168"/>
      <c r="V34" s="168">
        <v>-142446</v>
      </c>
      <c r="W34" s="164">
        <v>-142446</v>
      </c>
      <c r="Y34" s="134" t="s">
        <v>343</v>
      </c>
      <c r="Z34" s="168"/>
      <c r="AA34" s="169"/>
      <c r="AB34" s="169"/>
      <c r="AC34" s="169"/>
      <c r="AD34" s="169"/>
      <c r="AE34" s="169"/>
      <c r="AF34" s="169"/>
      <c r="AG34" s="169"/>
      <c r="AH34" s="168">
        <v>44406.399999999994</v>
      </c>
      <c r="AI34" s="164">
        <v>44406.399999999994</v>
      </c>
    </row>
    <row r="35" spans="1:35" ht="12" customHeight="1">
      <c r="A35" s="161" t="s">
        <v>350</v>
      </c>
      <c r="B35" s="162">
        <f>SUM(B24:B34)</f>
        <v>5225837.1199999992</v>
      </c>
      <c r="C35" s="162"/>
      <c r="D35" s="162"/>
      <c r="E35" s="162"/>
      <c r="F35" s="162"/>
      <c r="G35" s="162"/>
      <c r="H35" s="162"/>
      <c r="I35" s="162"/>
      <c r="J35" s="162">
        <f t="shared" ref="J35:K35" si="1">SUM(J24:J34)</f>
        <v>-1651331.393957207</v>
      </c>
      <c r="K35" s="162">
        <f t="shared" si="1"/>
        <v>3574505.7260427922</v>
      </c>
      <c r="M35" s="161" t="s">
        <v>350</v>
      </c>
      <c r="N35" s="164">
        <v>5225837.12</v>
      </c>
      <c r="O35" s="164"/>
      <c r="P35" s="164"/>
      <c r="Q35" s="164"/>
      <c r="R35" s="164"/>
      <c r="S35" s="164"/>
      <c r="T35" s="164"/>
      <c r="U35" s="164"/>
      <c r="V35" s="164">
        <v>-1739057.8014999893</v>
      </c>
      <c r="W35" s="164">
        <v>3486779.3185000108</v>
      </c>
      <c r="Y35" s="161" t="s">
        <v>350</v>
      </c>
      <c r="Z35" s="164">
        <v>0</v>
      </c>
      <c r="AA35" s="165"/>
      <c r="AB35" s="165"/>
      <c r="AC35" s="165"/>
      <c r="AD35" s="165"/>
      <c r="AE35" s="165"/>
      <c r="AF35" s="165"/>
      <c r="AG35" s="165"/>
      <c r="AH35" s="164">
        <v>16616.247542782759</v>
      </c>
      <c r="AI35" s="164">
        <v>16616.247542782759</v>
      </c>
    </row>
    <row r="36" spans="1:35" ht="12" customHeight="1"/>
    <row r="37" spans="1:35" ht="12" customHeight="1">
      <c r="A37" s="149" t="str">
        <f>+[2]BS!C112</f>
        <v>U Podgorici, 25.01.2019.</v>
      </c>
      <c r="B37" s="150"/>
      <c r="C37" s="151"/>
      <c r="D37" s="151"/>
      <c r="E37" s="152"/>
    </row>
    <row r="38" spans="1:35" ht="12" customHeight="1">
      <c r="A38" s="153"/>
      <c r="B38" s="153"/>
      <c r="C38" s="154"/>
      <c r="D38" s="155"/>
      <c r="E38" s="155"/>
    </row>
    <row r="39" spans="1:35" ht="17.25" customHeight="1">
      <c r="A39" s="153" t="s">
        <v>358</v>
      </c>
      <c r="B39" s="150"/>
      <c r="H39" s="151" t="s">
        <v>142</v>
      </c>
      <c r="I39" s="151"/>
      <c r="J39" s="152"/>
    </row>
    <row r="40" spans="1:35">
      <c r="A40" s="155"/>
      <c r="B40" s="118"/>
      <c r="H40" s="155"/>
      <c r="J40" s="118"/>
    </row>
    <row r="41" spans="1:35" ht="15">
      <c r="A41" s="198"/>
      <c r="B41" s="198"/>
      <c r="C41" s="175"/>
      <c r="D41" s="175"/>
      <c r="E41" s="175"/>
      <c r="F41" s="175"/>
      <c r="G41" s="175"/>
      <c r="H41" s="175"/>
      <c r="I41" s="175"/>
      <c r="J41" s="175"/>
      <c r="K41" s="175"/>
    </row>
    <row r="42" spans="1:35" ht="15">
      <c r="B42" s="175"/>
      <c r="C42" s="175"/>
      <c r="D42" s="175"/>
      <c r="E42" s="175"/>
      <c r="F42" s="175"/>
      <c r="G42" s="175"/>
      <c r="H42" s="175"/>
      <c r="I42" s="175"/>
      <c r="J42" s="175"/>
      <c r="K42" s="175"/>
    </row>
    <row r="43" spans="1:35" ht="15">
      <c r="B43" s="175"/>
      <c r="C43" s="175"/>
      <c r="D43" s="175"/>
      <c r="E43" s="175"/>
      <c r="F43" s="175"/>
      <c r="G43" s="175"/>
      <c r="H43" s="175"/>
      <c r="I43" s="175"/>
      <c r="J43" s="175"/>
      <c r="K43" s="175"/>
    </row>
    <row r="44" spans="1:35" ht="15">
      <c r="B44" s="175"/>
      <c r="C44" s="175"/>
      <c r="D44" s="175"/>
      <c r="E44" s="175"/>
      <c r="F44" s="175"/>
      <c r="G44" s="175"/>
      <c r="H44" s="175"/>
      <c r="I44" s="175"/>
      <c r="J44" s="175"/>
      <c r="K44" s="175"/>
    </row>
    <row r="45" spans="1:35" ht="15">
      <c r="B45" s="175"/>
      <c r="C45" s="175"/>
      <c r="D45" s="175"/>
      <c r="E45" s="175"/>
      <c r="F45" s="175"/>
      <c r="G45" s="175"/>
      <c r="H45" s="175"/>
      <c r="I45" s="175"/>
      <c r="J45" s="175"/>
      <c r="K45" s="175"/>
    </row>
    <row r="46" spans="1:35" ht="15">
      <c r="B46" s="175"/>
      <c r="C46" s="175"/>
      <c r="D46" s="175"/>
      <c r="E46" s="175"/>
      <c r="F46" s="175"/>
      <c r="G46" s="175"/>
      <c r="H46" s="175"/>
      <c r="I46" s="175"/>
      <c r="J46" s="175"/>
      <c r="K46" s="175"/>
    </row>
    <row r="47" spans="1:35" ht="15">
      <c r="B47" s="175"/>
      <c r="C47" s="175"/>
      <c r="D47" s="175"/>
      <c r="E47" s="175"/>
      <c r="F47" s="175"/>
      <c r="G47" s="175"/>
      <c r="H47" s="175"/>
      <c r="I47" s="175"/>
      <c r="J47" s="175"/>
      <c r="K47" s="175"/>
    </row>
    <row r="48" spans="1:35" ht="15">
      <c r="B48" s="175"/>
      <c r="C48" s="175"/>
      <c r="D48" s="175"/>
      <c r="E48" s="175"/>
      <c r="F48" s="175"/>
      <c r="G48" s="175"/>
      <c r="H48" s="175"/>
      <c r="I48" s="175"/>
      <c r="J48" s="175"/>
      <c r="K48" s="175"/>
    </row>
    <row r="49" spans="2:11" ht="15">
      <c r="B49" s="175"/>
      <c r="C49" s="175"/>
      <c r="D49" s="175"/>
      <c r="E49" s="175"/>
      <c r="F49" s="175"/>
      <c r="G49" s="175"/>
      <c r="H49" s="175"/>
      <c r="I49" s="175"/>
      <c r="J49" s="175"/>
      <c r="K49" s="175"/>
    </row>
    <row r="50" spans="2:11" ht="15">
      <c r="B50" s="175"/>
      <c r="C50" s="175"/>
      <c r="D50" s="175"/>
      <c r="E50" s="175"/>
      <c r="F50" s="175"/>
      <c r="G50" s="175"/>
      <c r="H50" s="175"/>
      <c r="I50" s="175"/>
      <c r="J50" s="175"/>
      <c r="K50" s="175"/>
    </row>
    <row r="51" spans="2:11" ht="15">
      <c r="B51" s="175"/>
      <c r="C51" s="175"/>
      <c r="D51" s="175"/>
      <c r="E51" s="175"/>
      <c r="F51" s="175"/>
      <c r="G51" s="175"/>
      <c r="H51" s="175"/>
      <c r="I51" s="175"/>
      <c r="J51" s="175"/>
      <c r="K51" s="175"/>
    </row>
    <row r="52" spans="2:11" ht="15">
      <c r="B52" s="175"/>
      <c r="C52" s="175"/>
      <c r="D52" s="175"/>
      <c r="E52" s="175"/>
      <c r="F52" s="175"/>
      <c r="G52" s="175"/>
      <c r="H52" s="175"/>
      <c r="I52" s="175"/>
      <c r="J52" s="175"/>
      <c r="K52" s="175"/>
    </row>
  </sheetData>
  <mergeCells count="5">
    <mergeCell ref="M8:W8"/>
    <mergeCell ref="Y8:AI8"/>
    <mergeCell ref="A41:B41"/>
    <mergeCell ref="A7:K7"/>
    <mergeCell ref="A8:K8"/>
  </mergeCells>
  <pageMargins left="0" right="0" top="0.74803149606299213" bottom="0.74803149606299213" header="0.31496062992125984" footer="0.31496062992125984"/>
  <pageSetup scale="76" orientation="landscape" horizontalDpi="4294967294" verticalDpi="4294967294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BS</vt:lpstr>
      <vt:lpstr>BU</vt:lpstr>
      <vt:lpstr>BNT</vt:lpstr>
      <vt:lpstr>PKN</vt:lpstr>
      <vt:lpstr>BS!Print_Area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mpejovic</dc:creator>
  <cp:lastModifiedBy>Ivana Pavlovic</cp:lastModifiedBy>
  <cp:lastPrinted>2020-01-27T15:46:50Z</cp:lastPrinted>
  <dcterms:created xsi:type="dcterms:W3CDTF">2019-07-18T10:33:32Z</dcterms:created>
  <dcterms:modified xsi:type="dcterms:W3CDTF">2020-01-27T16:31:40Z</dcterms:modified>
</cp:coreProperties>
</file>