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 2021\"/>
    </mc:Choice>
  </mc:AlternateContent>
  <xr:revisionPtr revIDLastSave="0" documentId="13_ncr:1_{3CDA7ED1-36E0-4EC5-B908-D82AD64C98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aslov" sheetId="5" r:id="rId1"/>
    <sheet name="Sadržaj" sheetId="4" r:id="rId2"/>
    <sheet name="Tabela 1" sheetId="1" r:id="rId3"/>
    <sheet name="Tabela 2" sheetId="3" r:id="rId4"/>
  </sheets>
  <definedNames>
    <definedName name="_xlnm.Print_Area" localSheetId="1">Sadržaj!$A$1:$A$36</definedName>
    <definedName name="_xlnm.Print_Area" localSheetId="2">'Tabela 1'!$A$1:$G$97</definedName>
    <definedName name="_xlnm.Print_Area" localSheetId="3">'Tabela 2'!$A$1:$N$20</definedName>
    <definedName name="Tablela_1__Podaci_o_osiguranju_za_period_od_1.januara_do_31._marta_2018.">Sadržaj!$A$5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3" l="1"/>
  <c r="H6" i="3" l="1"/>
  <c r="I6" i="3" l="1"/>
  <c r="L6" i="3"/>
  <c r="K6" i="3"/>
  <c r="J6" i="3"/>
  <c r="G6" i="3"/>
  <c r="F6" i="3"/>
  <c r="F16" i="3" l="1"/>
  <c r="G16" i="3" l="1"/>
  <c r="C31" i="1" l="1"/>
  <c r="F31" i="1" l="1"/>
  <c r="F32" i="1"/>
  <c r="F33" i="1" l="1"/>
  <c r="K8" i="3" l="1"/>
  <c r="K7" i="3"/>
  <c r="E31" i="1" l="1"/>
  <c r="K13" i="3" l="1"/>
  <c r="K14" i="3"/>
  <c r="K15" i="3"/>
  <c r="K12" i="3"/>
  <c r="K11" i="3"/>
  <c r="K9" i="3"/>
  <c r="K10" i="3"/>
  <c r="J13" i="3"/>
  <c r="J14" i="3"/>
  <c r="J15" i="3"/>
  <c r="J12" i="3"/>
  <c r="J8" i="3"/>
  <c r="J9" i="3"/>
  <c r="J10" i="3"/>
  <c r="J11" i="3"/>
  <c r="J7" i="3"/>
  <c r="C16" i="3"/>
  <c r="B16" i="3"/>
  <c r="K16" i="3" l="1"/>
  <c r="N7" i="3"/>
  <c r="J16" i="3"/>
  <c r="I15" i="3"/>
  <c r="I12" i="3"/>
  <c r="I16" i="3"/>
  <c r="H12" i="3"/>
  <c r="H13" i="3"/>
  <c r="E8" i="3"/>
  <c r="E7" i="3"/>
  <c r="D8" i="3"/>
  <c r="D7" i="3"/>
  <c r="D11" i="3"/>
  <c r="H14" i="3"/>
  <c r="H15" i="3"/>
  <c r="I14" i="3"/>
  <c r="I13" i="3"/>
  <c r="E9" i="3"/>
  <c r="E10" i="3"/>
  <c r="E11" i="3"/>
  <c r="D9" i="3"/>
  <c r="D10" i="3"/>
  <c r="N12" i="3"/>
  <c r="N11" i="3"/>
  <c r="N10" i="3"/>
  <c r="D16" i="3"/>
  <c r="N15" i="3"/>
  <c r="N14" i="3"/>
  <c r="N13" i="3"/>
  <c r="N9" i="3"/>
  <c r="N8" i="3"/>
  <c r="E16" i="3"/>
  <c r="D32" i="1"/>
  <c r="G32" i="1"/>
  <c r="E32" i="1"/>
  <c r="C32" i="1"/>
  <c r="C33" i="1" s="1"/>
  <c r="D31" i="1"/>
  <c r="G31" i="1"/>
  <c r="N16" i="3" l="1"/>
  <c r="E33" i="1"/>
  <c r="M7" i="3"/>
  <c r="M14" i="3"/>
  <c r="M10" i="3"/>
  <c r="L14" i="3"/>
  <c r="L8" i="3"/>
  <c r="L12" i="3"/>
  <c r="L10" i="3"/>
  <c r="M13" i="3"/>
  <c r="M8" i="3"/>
  <c r="M11" i="3"/>
  <c r="M15" i="3"/>
  <c r="M9" i="3"/>
  <c r="L7" i="3"/>
  <c r="L11" i="3"/>
  <c r="L15" i="3"/>
  <c r="M12" i="3"/>
  <c r="L9" i="3"/>
  <c r="L13" i="3"/>
  <c r="H16" i="3"/>
  <c r="G33" i="1"/>
  <c r="L16" i="3"/>
  <c r="M16" i="3"/>
  <c r="D33" i="1"/>
</calcChain>
</file>

<file path=xl/sharedStrings.xml><?xml version="1.0" encoding="utf-8"?>
<sst xmlns="http://schemas.openxmlformats.org/spreadsheetml/2006/main" count="81" uniqueCount="74">
  <si>
    <t>Lovćen osiguranje AD</t>
  </si>
  <si>
    <t>Uniqa neživotno osiguranje AD</t>
  </si>
  <si>
    <t>Generali osiguranje Montenegro AD</t>
  </si>
  <si>
    <t>Uniqa životno osiguranje AD</t>
  </si>
  <si>
    <t>Grawe osiguranje AD</t>
  </si>
  <si>
    <t>Lovćen-životna osiguranja AD</t>
  </si>
  <si>
    <t>AGENCIJA ZA NADZOR OSIGURANJA CRNE GORE</t>
  </si>
  <si>
    <t>INSURANCE SUPERVISION AGENCY OF MONTENEGRO</t>
  </si>
  <si>
    <t>Chart 1: Share of classes of insurance in total GWP</t>
  </si>
  <si>
    <t>Grafik 1: Učešće vrsta osiguranja u ukupnoj  BFP</t>
  </si>
  <si>
    <r>
      <t xml:space="preserve">Šifra  
</t>
    </r>
    <r>
      <rPr>
        <i/>
        <sz val="8"/>
        <color theme="0"/>
        <rFont val="Arial"/>
        <family val="2"/>
        <charset val="238"/>
      </rPr>
      <t>Code</t>
    </r>
  </si>
  <si>
    <r>
      <rPr>
        <b/>
        <sz val="8"/>
        <rFont val="Arial"/>
        <family val="2"/>
        <charset val="238"/>
      </rPr>
      <t>Osiguranje od nezgode/</t>
    </r>
    <r>
      <rPr>
        <sz val="8"/>
        <rFont val="Arial"/>
        <family val="2"/>
        <charset val="238"/>
      </rPr>
      <t xml:space="preserve">
A</t>
    </r>
    <r>
      <rPr>
        <i/>
        <sz val="8"/>
        <rFont val="Arial"/>
        <family val="2"/>
        <charset val="238"/>
      </rPr>
      <t>ccident insurance</t>
    </r>
  </si>
  <si>
    <r>
      <rPr>
        <b/>
        <sz val="8"/>
        <rFont val="Arial"/>
        <family val="2"/>
        <charset val="238"/>
      </rPr>
      <t>Zdravstveno osiguranje</t>
    </r>
    <r>
      <rPr>
        <sz val="8"/>
        <rFont val="Arial"/>
        <family val="2"/>
        <charset val="238"/>
      </rPr>
      <t xml:space="preserve">/
</t>
    </r>
    <r>
      <rPr>
        <i/>
        <sz val="8"/>
        <rFont val="Arial"/>
        <family val="2"/>
        <charset val="238"/>
      </rPr>
      <t>Health insurance</t>
    </r>
  </si>
  <si>
    <r>
      <rPr>
        <b/>
        <sz val="8"/>
        <rFont val="Arial"/>
        <family val="2"/>
        <charset val="238"/>
      </rPr>
      <t>Osiguranje motornih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Motor vehicle Insurance</t>
    </r>
  </si>
  <si>
    <r>
      <rPr>
        <b/>
        <sz val="8"/>
        <rFont val="Arial"/>
        <family val="2"/>
        <charset val="238"/>
      </rPr>
      <t>Osiguranje šinskih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Railway rolling stock insurance</t>
    </r>
  </si>
  <si>
    <r>
      <rPr>
        <b/>
        <sz val="8"/>
        <rFont val="Arial"/>
        <family val="2"/>
        <charset val="238"/>
      </rPr>
      <t>Osiguranje vazduhoplova/</t>
    </r>
    <r>
      <rPr>
        <sz val="8"/>
        <rFont val="Arial"/>
        <family val="2"/>
        <charset val="238"/>
      </rPr>
      <t xml:space="preserve">
A</t>
    </r>
    <r>
      <rPr>
        <i/>
        <sz val="8"/>
        <rFont val="Arial"/>
        <family val="2"/>
        <charset val="238"/>
      </rPr>
      <t>ircraft insurance</t>
    </r>
  </si>
  <si>
    <r>
      <rPr>
        <b/>
        <sz val="8"/>
        <rFont val="Arial"/>
        <family val="2"/>
        <charset val="238"/>
      </rPr>
      <t>Osiguranje plovnih objekata/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Vessel insurance</t>
    </r>
  </si>
  <si>
    <r>
      <rPr>
        <b/>
        <sz val="8"/>
        <rFont val="Arial"/>
        <family val="2"/>
        <charset val="238"/>
      </rPr>
      <t>Osiguranje robe u prevozu/</t>
    </r>
    <r>
      <rPr>
        <sz val="8"/>
        <rFont val="Arial"/>
        <family val="2"/>
        <charset val="238"/>
      </rPr>
      <t xml:space="preserve">
G</t>
    </r>
    <r>
      <rPr>
        <i/>
        <sz val="8"/>
        <rFont val="Arial"/>
        <family val="2"/>
        <charset val="238"/>
      </rPr>
      <t>oods in transit insurance</t>
    </r>
  </si>
  <si>
    <r>
      <rPr>
        <b/>
        <sz val="8"/>
        <rFont val="Arial"/>
        <family val="2"/>
        <charset val="238"/>
      </rPr>
      <t>Osiguranje imovine od požara i drugih opasnosti/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Insurance against fire and other threats to property</t>
    </r>
  </si>
  <si>
    <r>
      <rPr>
        <b/>
        <sz val="8"/>
        <rFont val="Arial"/>
        <family val="2"/>
        <charset val="238"/>
      </rPr>
      <t>Ostala osiguranja imovine/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damage to property</t>
    </r>
  </si>
  <si>
    <r>
      <rPr>
        <b/>
        <sz val="8"/>
        <rFont val="Arial"/>
        <family val="2"/>
        <charset val="238"/>
      </rPr>
      <t>Osiguranje od odgovornosti za upotrebu motornih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Motor vehicles liability insurance</t>
    </r>
  </si>
  <si>
    <r>
      <rPr>
        <b/>
        <sz val="8"/>
        <rFont val="Arial"/>
        <family val="2"/>
        <charset val="238"/>
      </rPr>
      <t>Osiguranje od odgovornosti za upotrebu plovihih objekata/</t>
    </r>
    <r>
      <rPr>
        <sz val="8"/>
        <rFont val="Arial"/>
        <family val="2"/>
        <charset val="238"/>
      </rPr>
      <t xml:space="preserve">
V</t>
    </r>
    <r>
      <rPr>
        <i/>
        <sz val="8"/>
        <rFont val="Arial"/>
        <family val="2"/>
        <charset val="238"/>
      </rPr>
      <t>essel liability insurance</t>
    </r>
  </si>
  <si>
    <r>
      <rPr>
        <b/>
        <sz val="8"/>
        <rFont val="Arial"/>
        <family val="2"/>
        <charset val="238"/>
      </rPr>
      <t>Osiguranje od opšte odgovornosti za štetu/</t>
    </r>
    <r>
      <rPr>
        <sz val="8"/>
        <rFont val="Arial"/>
        <family val="2"/>
        <charset val="238"/>
      </rPr>
      <t xml:space="preserve">
General</t>
    </r>
    <r>
      <rPr>
        <i/>
        <sz val="8"/>
        <rFont val="Arial"/>
        <family val="2"/>
        <charset val="238"/>
      </rPr>
      <t xml:space="preserve"> liability insurance </t>
    </r>
  </si>
  <si>
    <r>
      <rPr>
        <b/>
        <sz val="8"/>
        <rFont val="Arial"/>
        <family val="2"/>
        <charset val="238"/>
      </rPr>
      <t>Osiguranje kredita/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Credit insurance</t>
    </r>
  </si>
  <si>
    <r>
      <rPr>
        <b/>
        <sz val="8"/>
        <rFont val="Arial"/>
        <family val="2"/>
        <charset val="238"/>
      </rPr>
      <t>Osiguranje finansijskih gubitaka/</t>
    </r>
    <r>
      <rPr>
        <sz val="8"/>
        <rFont val="Arial"/>
        <family val="2"/>
        <charset val="238"/>
      </rPr>
      <t xml:space="preserve">
F</t>
    </r>
    <r>
      <rPr>
        <i/>
        <sz val="8"/>
        <rFont val="Arial"/>
        <family val="2"/>
        <charset val="238"/>
      </rPr>
      <t>inancial loss insurance</t>
    </r>
  </si>
  <si>
    <r>
      <rPr>
        <b/>
        <sz val="8"/>
        <rFont val="Arial"/>
        <family val="2"/>
        <charset val="238"/>
      </rPr>
      <t>Osiguranje troškova pravne zaštite/</t>
    </r>
    <r>
      <rPr>
        <sz val="8"/>
        <rFont val="Arial"/>
        <family val="2"/>
        <charset val="238"/>
      </rPr>
      <t xml:space="preserve">
L</t>
    </r>
    <r>
      <rPr>
        <i/>
        <sz val="8"/>
        <rFont val="Arial"/>
        <family val="2"/>
        <charset val="238"/>
      </rPr>
      <t>egal expense insurance</t>
    </r>
  </si>
  <si>
    <r>
      <rPr>
        <b/>
        <sz val="8"/>
        <rFont val="Arial"/>
        <family val="2"/>
        <charset val="238"/>
      </rPr>
      <t>Putno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Travel insurance</t>
    </r>
  </si>
  <si>
    <r>
      <rPr>
        <b/>
        <sz val="8"/>
        <rFont val="Arial"/>
        <family val="2"/>
        <charset val="238"/>
      </rPr>
      <t>Druge vrste neživotnih osiguranja/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classes of non-life insurance</t>
    </r>
  </si>
  <si>
    <r>
      <rPr>
        <b/>
        <sz val="8"/>
        <rFont val="Arial"/>
        <family val="2"/>
        <charset val="238"/>
      </rPr>
      <t>Rentno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Annuity insurance</t>
    </r>
  </si>
  <si>
    <r>
      <rPr>
        <b/>
        <sz val="8"/>
        <rFont val="Arial"/>
        <family val="2"/>
        <charset val="238"/>
      </rPr>
      <t>Dopunsko osiguranje lica uz osiguranje života/</t>
    </r>
    <r>
      <rPr>
        <sz val="8"/>
        <rFont val="Arial"/>
        <family val="2"/>
        <charset val="238"/>
      </rPr>
      <t xml:space="preserve">
Supplementary insurance in addition to life insurance </t>
    </r>
  </si>
  <si>
    <r>
      <rPr>
        <b/>
        <sz val="8"/>
        <rFont val="Arial"/>
        <family val="2"/>
        <charset val="238"/>
      </rPr>
      <t>Druge vrste životnih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classes of life insurance</t>
    </r>
  </si>
  <si>
    <r>
      <rPr>
        <b/>
        <sz val="8"/>
        <color theme="0"/>
        <rFont val="Arial"/>
        <family val="2"/>
        <charset val="238"/>
      </rPr>
      <t>UKUPNO  (neživotna osiguranja, vrste 01 - 19)</t>
    </r>
    <r>
      <rPr>
        <sz val="8"/>
        <color theme="0"/>
        <rFont val="Arial"/>
        <family val="2"/>
        <charset val="238"/>
      </rPr>
      <t xml:space="preserve">
</t>
    </r>
    <r>
      <rPr>
        <i/>
        <sz val="8"/>
        <color theme="0"/>
        <rFont val="Arial"/>
        <family val="2"/>
        <charset val="238"/>
      </rPr>
      <t>TOTAL (non-life insurance, lines 01 -19)</t>
    </r>
  </si>
  <si>
    <r>
      <rPr>
        <b/>
        <sz val="8"/>
        <color theme="0"/>
        <rFont val="Arial"/>
        <family val="2"/>
        <charset val="238"/>
      </rPr>
      <t>UKUPNO  (životna osiguranja, vrste 20 - 23)</t>
    </r>
    <r>
      <rPr>
        <sz val="8"/>
        <color theme="0"/>
        <rFont val="Arial"/>
        <family val="2"/>
        <charset val="238"/>
      </rPr>
      <t xml:space="preserve">
</t>
    </r>
    <r>
      <rPr>
        <i/>
        <sz val="8"/>
        <color theme="0"/>
        <rFont val="Arial"/>
        <family val="2"/>
        <charset val="238"/>
      </rPr>
      <t>TOTAL (life insurance 20 - 23)</t>
    </r>
  </si>
  <si>
    <r>
      <t xml:space="preserve">UKUPNO / </t>
    </r>
    <r>
      <rPr>
        <b/>
        <i/>
        <sz val="8"/>
        <color theme="0"/>
        <rFont val="Arial"/>
        <family val="2"/>
        <charset val="238"/>
      </rPr>
      <t>TOTAL</t>
    </r>
  </si>
  <si>
    <r>
      <t xml:space="preserve">Neživotna osiguranja / </t>
    </r>
    <r>
      <rPr>
        <sz val="10"/>
        <color theme="0"/>
        <rFont val="Arial"/>
        <family val="2"/>
        <charset val="238"/>
      </rPr>
      <t>Non-Life Insurance</t>
    </r>
  </si>
  <si>
    <r>
      <t xml:space="preserve">Životna osiguranja / </t>
    </r>
    <r>
      <rPr>
        <sz val="10"/>
        <color theme="0"/>
        <rFont val="Arial"/>
        <family val="2"/>
        <charset val="238"/>
      </rPr>
      <t>Life Insurance</t>
    </r>
  </si>
  <si>
    <r>
      <t>Ukupna /</t>
    </r>
    <r>
      <rPr>
        <sz val="10"/>
        <color theme="0"/>
        <rFont val="Arial"/>
        <family val="2"/>
        <charset val="238"/>
      </rPr>
      <t xml:space="preserve"> Total </t>
    </r>
  </si>
  <si>
    <r>
      <t xml:space="preserve">Društvo 
</t>
    </r>
    <r>
      <rPr>
        <i/>
        <sz val="9"/>
        <color theme="0"/>
        <rFont val="Arial"/>
        <family val="2"/>
        <charset val="238"/>
      </rPr>
      <t>Company</t>
    </r>
  </si>
  <si>
    <r>
      <t xml:space="preserve">Štete/ </t>
    </r>
    <r>
      <rPr>
        <i/>
        <sz val="9"/>
        <color theme="0"/>
        <rFont val="Arial"/>
        <family val="2"/>
        <charset val="238"/>
      </rPr>
      <t>Claims</t>
    </r>
  </si>
  <si>
    <t>Sadržaj/ Contents</t>
  </si>
  <si>
    <t>Sadržaj/Contents</t>
  </si>
  <si>
    <t>PRELIMINARNI IZVJEŠTAJ</t>
  </si>
  <si>
    <t xml:space="preserve">PRELIMINARY REPORT </t>
  </si>
  <si>
    <r>
      <t xml:space="preserve">Broj šteta/
</t>
    </r>
    <r>
      <rPr>
        <i/>
        <sz val="8"/>
        <color theme="0"/>
        <rFont val="Arial"/>
        <family val="2"/>
        <charset val="238"/>
      </rPr>
      <t>Number of  Claims</t>
    </r>
  </si>
  <si>
    <r>
      <t xml:space="preserve">Iznos/
  </t>
    </r>
    <r>
      <rPr>
        <i/>
        <sz val="8"/>
        <color theme="0"/>
        <rFont val="Arial"/>
        <family val="2"/>
        <charset val="238"/>
      </rPr>
      <t>Amount (€)</t>
    </r>
  </si>
  <si>
    <r>
      <t xml:space="preserve">Broj/ 
</t>
    </r>
    <r>
      <rPr>
        <i/>
        <sz val="8"/>
        <color theme="0"/>
        <rFont val="Arial"/>
        <family val="2"/>
        <charset val="238"/>
      </rPr>
      <t>Number</t>
    </r>
  </si>
  <si>
    <r>
      <t xml:space="preserve">Riješene štete/
</t>
    </r>
    <r>
      <rPr>
        <i/>
        <sz val="8"/>
        <color theme="0"/>
        <rFont val="Arial"/>
        <family val="2"/>
        <charset val="238"/>
      </rPr>
      <t>Settled Claims</t>
    </r>
  </si>
  <si>
    <r>
      <t xml:space="preserve">Vrste osiguranja/
</t>
    </r>
    <r>
      <rPr>
        <i/>
        <sz val="8"/>
        <color theme="0"/>
        <rFont val="Arial"/>
        <family val="2"/>
        <charset val="238"/>
      </rPr>
      <t xml:space="preserve">Class of Insurance </t>
    </r>
  </si>
  <si>
    <r>
      <t xml:space="preserve">Osiguranja/ </t>
    </r>
    <r>
      <rPr>
        <i/>
        <sz val="9"/>
        <color theme="0"/>
        <rFont val="Arial"/>
        <family val="2"/>
        <charset val="238"/>
      </rPr>
      <t>Policies</t>
    </r>
  </si>
  <si>
    <r>
      <t xml:space="preserve">UKUPNO/ </t>
    </r>
    <r>
      <rPr>
        <i/>
        <sz val="9"/>
        <color theme="0"/>
        <rFont val="Arial"/>
        <family val="2"/>
        <charset val="238"/>
      </rPr>
      <t>TOTAL</t>
    </r>
  </si>
  <si>
    <t>Sava osiguranje AD</t>
  </si>
  <si>
    <r>
      <t xml:space="preserve">Sadržaj / </t>
    </r>
    <r>
      <rPr>
        <b/>
        <i/>
        <sz val="10"/>
        <color rgb="FF0000FF"/>
        <rFont val="Arial"/>
        <family val="2"/>
        <charset val="238"/>
      </rPr>
      <t>Table of Contents</t>
    </r>
  </si>
  <si>
    <r>
      <rPr>
        <b/>
        <sz val="8"/>
        <color theme="1"/>
        <rFont val="Arial"/>
        <family val="2"/>
        <charset val="238"/>
      </rPr>
      <t>Izvor</t>
    </r>
    <r>
      <rPr>
        <sz val="8"/>
        <color theme="1"/>
        <rFont val="Arial"/>
        <family val="2"/>
        <charset val="238"/>
      </rPr>
      <t xml:space="preserve"> / Source: </t>
    </r>
    <r>
      <rPr>
        <b/>
        <sz val="8"/>
        <color theme="1"/>
        <rFont val="Arial"/>
        <family val="2"/>
        <charset val="238"/>
      </rPr>
      <t>ANO</t>
    </r>
    <r>
      <rPr>
        <sz val="8"/>
        <color theme="1"/>
        <rFont val="Arial"/>
        <family val="2"/>
        <charset val="238"/>
      </rPr>
      <t>/ISA</t>
    </r>
  </si>
  <si>
    <r>
      <rPr>
        <b/>
        <sz val="8"/>
        <color theme="1"/>
        <rFont val="Arial"/>
        <family val="2"/>
        <charset val="238"/>
      </rPr>
      <t>Izvor</t>
    </r>
    <r>
      <rPr>
        <sz val="8"/>
        <color theme="1"/>
        <rFont val="Arial"/>
        <family val="2"/>
        <charset val="238"/>
      </rPr>
      <t xml:space="preserve">/Source: </t>
    </r>
    <r>
      <rPr>
        <b/>
        <sz val="8"/>
        <color theme="1"/>
        <rFont val="Arial"/>
        <family val="2"/>
        <charset val="238"/>
      </rPr>
      <t>ANO</t>
    </r>
    <r>
      <rPr>
        <sz val="8"/>
        <color theme="1"/>
        <rFont val="Arial"/>
        <family val="2"/>
        <charset val="238"/>
      </rPr>
      <t>/ISA</t>
    </r>
  </si>
  <si>
    <t>Wiener Städtische životno osiguranje AD</t>
  </si>
  <si>
    <r>
      <rPr>
        <b/>
        <sz val="8"/>
        <rFont val="Arial"/>
        <family val="2"/>
        <charset val="238"/>
      </rPr>
      <t>Osiguranje jemstva/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Suretyship insurance</t>
    </r>
  </si>
  <si>
    <r>
      <rPr>
        <b/>
        <sz val="8"/>
        <rFont val="Arial"/>
        <family val="2"/>
        <charset val="238"/>
      </rPr>
      <t>Osiguranje života/</t>
    </r>
    <r>
      <rPr>
        <sz val="8"/>
        <rFont val="Arial"/>
        <family val="2"/>
        <charset val="238"/>
      </rPr>
      <t xml:space="preserve">
Life insurance</t>
    </r>
  </si>
  <si>
    <r>
      <rPr>
        <b/>
        <sz val="8"/>
        <rFont val="Arial"/>
        <family val="2"/>
        <charset val="238"/>
      </rPr>
      <t>Osiguranje od odgovornosti za upotrebu vazduhoplova/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Aircraft liability insurance</t>
    </r>
  </si>
  <si>
    <r>
      <t xml:space="preserve">Broj osiguranja/ 
</t>
    </r>
    <r>
      <rPr>
        <i/>
        <sz val="8"/>
        <color theme="0"/>
        <rFont val="Arial"/>
        <family val="2"/>
        <charset val="238"/>
      </rPr>
      <t>Number of Insurance</t>
    </r>
  </si>
  <si>
    <t>Grawe neživotno osiguranje AD</t>
  </si>
  <si>
    <r>
      <t xml:space="preserve">Bruto fakturisana premija/
</t>
    </r>
    <r>
      <rPr>
        <b/>
        <i/>
        <sz val="8"/>
        <color theme="0"/>
        <rFont val="Arial"/>
        <family val="2"/>
        <charset val="238"/>
      </rPr>
      <t>G</t>
    </r>
    <r>
      <rPr>
        <i/>
        <sz val="8"/>
        <color theme="0"/>
        <rFont val="Arial"/>
        <family val="2"/>
        <charset val="238"/>
      </rPr>
      <t>ross written premium GWP (€)</t>
    </r>
  </si>
  <si>
    <t xml:space="preserve">Indeks/
 Index </t>
  </si>
  <si>
    <t>za period od 1. januara do 31. oktobra 2021. godine</t>
  </si>
  <si>
    <t>for the period 1 January - 31 October 2021</t>
  </si>
  <si>
    <t>Novembar 2021. godine                                                                                     verzija 01</t>
  </si>
  <si>
    <t>November 2021                                                                                           version 01</t>
  </si>
  <si>
    <t>Tablela 1: Podaci o osiguranju za period od 1. januara do 31. oktobra 2021. godine</t>
  </si>
  <si>
    <t>Table 1: Insurance data for the period 1 January - 31 October 2021</t>
  </si>
  <si>
    <t>Tablela 2: Bruto fakturisana premija za period od 1. januara do 31. oktobra 2021. godine</t>
  </si>
  <si>
    <t>Table 2: Gross Written Premium for the period 1 January - 31 October 2021</t>
  </si>
  <si>
    <t>BFP/ GWP 
X 2020</t>
  </si>
  <si>
    <t>BFP/ GWP
X 2021</t>
  </si>
  <si>
    <t>Učešće/Share X 2020</t>
  </si>
  <si>
    <t>Učešće/Share X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</si>
</sst>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#,###"/>
    <numFmt numFmtId="166" formatCode="00"/>
    <numFmt numFmtId="167" formatCode="_-* #,##0.00\ _k_n_-;\-* #,##0.00\ _k_n_-;_-* &quot;-&quot;??\ _k_n_-;_-@_-"/>
    <numFmt numFmtId="168" formatCode="#,##0_ ;\-#,##0\ "/>
    <numFmt numFmtId="169" formatCode="m\o\n\th\ d\,\ yyyy"/>
    <numFmt numFmtId="170" formatCode="#,#00"/>
    <numFmt numFmtId="171" formatCode="#,"/>
    <numFmt numFmtId="172" formatCode="0.0%"/>
    <numFmt numFmtId="173" formatCode="#,##0.0"/>
    <numFmt numFmtId="174" formatCode="#,##0.0;[Red]\-#,##0.0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u/>
      <sz val="10"/>
      <color rgb="FF0000FF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u/>
      <sz val="9"/>
      <color rgb="FF0000FF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10"/>
      <color rgb="FF0000FF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AD1826"/>
        <bgColor indexed="9"/>
      </patternFill>
    </fill>
    <fill>
      <patternFill patternType="solid">
        <fgColor rgb="FFAD18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7">
    <xf numFmtId="0" fontId="0" fillId="0" borderId="0"/>
    <xf numFmtId="0" fontId="4" fillId="0" borderId="0"/>
    <xf numFmtId="167" fontId="4" fillId="0" borderId="0" applyFont="0" applyFill="0" applyBorder="0" applyAlignment="0" applyProtection="0"/>
    <xf numFmtId="0" fontId="7" fillId="0" borderId="0">
      <alignment vertical="top"/>
    </xf>
    <xf numFmtId="9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" fillId="0" borderId="0"/>
    <xf numFmtId="0" fontId="6" fillId="0" borderId="0"/>
    <xf numFmtId="0" fontId="4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4" applyNumberFormat="0" applyAlignment="0" applyProtection="0"/>
    <xf numFmtId="0" fontId="16" fillId="8" borderId="5" applyNumberFormat="0" applyAlignment="0" applyProtection="0"/>
    <xf numFmtId="0" fontId="17" fillId="8" borderId="4" applyNumberFormat="0" applyAlignment="0" applyProtection="0"/>
    <xf numFmtId="0" fontId="18" fillId="0" borderId="6" applyNumberFormat="0" applyFill="0" applyAlignment="0" applyProtection="0"/>
    <xf numFmtId="0" fontId="19" fillId="9" borderId="7" applyNumberFormat="0" applyAlignment="0" applyProtection="0"/>
    <xf numFmtId="0" fontId="20" fillId="0" borderId="0" applyNumberFormat="0" applyFill="0" applyBorder="0" applyAlignment="0" applyProtection="0"/>
    <xf numFmtId="0" fontId="3" fillId="10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3" fillId="34" borderId="0" applyNumberFormat="0" applyBorder="0" applyAlignment="0" applyProtection="0"/>
    <xf numFmtId="0" fontId="5" fillId="0" borderId="0"/>
    <xf numFmtId="0" fontId="2" fillId="0" borderId="0"/>
    <xf numFmtId="0" fontId="5" fillId="0" borderId="0">
      <alignment vertical="top"/>
    </xf>
    <xf numFmtId="169" fontId="26" fillId="0" borderId="0">
      <protection locked="0"/>
    </xf>
    <xf numFmtId="170" fontId="26" fillId="0" borderId="0">
      <protection locked="0"/>
    </xf>
    <xf numFmtId="171" fontId="27" fillId="0" borderId="0">
      <protection locked="0"/>
    </xf>
    <xf numFmtId="171" fontId="27" fillId="0" borderId="0">
      <protection locked="0"/>
    </xf>
    <xf numFmtId="0" fontId="6" fillId="0" borderId="0"/>
    <xf numFmtId="0" fontId="6" fillId="0" borderId="0">
      <alignment vertical="top"/>
    </xf>
    <xf numFmtId="0" fontId="2" fillId="0" borderId="0"/>
    <xf numFmtId="0" fontId="6" fillId="0" borderId="0">
      <alignment vertical="top"/>
    </xf>
    <xf numFmtId="0" fontId="25" fillId="0" borderId="0"/>
    <xf numFmtId="9" fontId="6" fillId="0" borderId="0" applyFont="0" applyFill="0" applyBorder="0" applyAlignment="0" applyProtection="0"/>
    <xf numFmtId="0" fontId="24" fillId="0" borderId="0">
      <alignment vertical="top"/>
    </xf>
    <xf numFmtId="0" fontId="28" fillId="0" borderId="0" applyNumberFormat="0" applyFill="0" applyBorder="0" applyAlignment="0" applyProtection="0">
      <alignment vertical="top"/>
      <protection locked="0"/>
    </xf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>
      <alignment vertical="top"/>
    </xf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14" fontId="24" fillId="0" borderId="18" applyBorder="0"/>
    <xf numFmtId="0" fontId="6" fillId="0" borderId="0">
      <alignment vertical="top"/>
    </xf>
    <xf numFmtId="0" fontId="6" fillId="0" borderId="0"/>
    <xf numFmtId="0" fontId="4" fillId="10" borderId="8" applyNumberFormat="0" applyFont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30" fillId="0" borderId="0" xfId="66" applyFont="1" applyAlignment="1" applyProtection="1"/>
    <xf numFmtId="0" fontId="42" fillId="0" borderId="0" xfId="0" applyFont="1"/>
    <xf numFmtId="0" fontId="5" fillId="0" borderId="0" xfId="0" applyFont="1"/>
    <xf numFmtId="0" fontId="44" fillId="0" borderId="0" xfId="0" applyFont="1"/>
    <xf numFmtId="0" fontId="43" fillId="0" borderId="0" xfId="66" applyFont="1" applyAlignment="1" applyProtection="1"/>
    <xf numFmtId="0" fontId="42" fillId="0" borderId="10" xfId="0" applyFont="1" applyBorder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1" fillId="35" borderId="0" xfId="62" applyFont="1" applyFill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53" fillId="37" borderId="0" xfId="3" applyFont="1" applyFill="1" applyAlignment="1">
      <alignment horizontal="center" vertical="center" wrapText="1"/>
    </xf>
    <xf numFmtId="0" fontId="54" fillId="38" borderId="0" xfId="0" applyFont="1" applyFill="1" applyAlignment="1">
      <alignment horizontal="center" vertical="center"/>
    </xf>
    <xf numFmtId="172" fontId="55" fillId="3" borderId="11" xfId="6" applyNumberFormat="1" applyFont="1" applyFill="1" applyBorder="1" applyAlignment="1">
      <alignment horizontal="center" vertical="center"/>
    </xf>
    <xf numFmtId="0" fontId="38" fillId="3" borderId="11" xfId="3" applyFont="1" applyFill="1" applyBorder="1" applyAlignment="1">
      <alignment horizontal="left" vertical="center" wrapText="1"/>
    </xf>
    <xf numFmtId="0" fontId="35" fillId="38" borderId="11" xfId="3" applyFont="1" applyFill="1" applyBorder="1" applyAlignment="1">
      <alignment horizontal="left" vertical="center" wrapText="1"/>
    </xf>
    <xf numFmtId="3" fontId="55" fillId="3" borderId="11" xfId="6" applyNumberFormat="1" applyFont="1" applyFill="1" applyBorder="1" applyAlignment="1">
      <alignment horizontal="right" vertical="center"/>
    </xf>
    <xf numFmtId="3" fontId="56" fillId="3" borderId="11" xfId="3" applyNumberFormat="1" applyFont="1" applyFill="1" applyBorder="1" applyAlignment="1">
      <alignment horizontal="right" vertical="center" wrapText="1"/>
    </xf>
    <xf numFmtId="3" fontId="55" fillId="2" borderId="11" xfId="3" applyNumberFormat="1" applyFont="1" applyFill="1" applyBorder="1" applyAlignment="1">
      <alignment horizontal="left" vertical="center"/>
    </xf>
    <xf numFmtId="173" fontId="55" fillId="3" borderId="11" xfId="6" applyNumberFormat="1" applyFont="1" applyFill="1" applyBorder="1" applyAlignment="1">
      <alignment horizontal="center" vertical="center"/>
    </xf>
    <xf numFmtId="3" fontId="46" fillId="38" borderId="11" xfId="0" applyNumberFormat="1" applyFont="1" applyFill="1" applyBorder="1" applyAlignment="1">
      <alignment horizontal="left" vertical="center"/>
    </xf>
    <xf numFmtId="9" fontId="46" fillId="38" borderId="11" xfId="0" applyNumberFormat="1" applyFont="1" applyFill="1" applyBorder="1" applyAlignment="1">
      <alignment horizontal="center" vertical="center"/>
    </xf>
    <xf numFmtId="173" fontId="46" fillId="37" borderId="11" xfId="6" applyNumberFormat="1" applyFont="1" applyFill="1" applyBorder="1" applyAlignment="1">
      <alignment horizontal="center" vertical="center"/>
    </xf>
    <xf numFmtId="166" fontId="37" fillId="2" borderId="11" xfId="3" applyNumberFormat="1" applyFont="1" applyFill="1" applyBorder="1" applyAlignment="1">
      <alignment horizontal="center" vertical="center" wrapText="1"/>
    </xf>
    <xf numFmtId="166" fontId="35" fillId="38" borderId="11" xfId="3" applyNumberFormat="1" applyFont="1" applyFill="1" applyBorder="1" applyAlignment="1">
      <alignment horizontal="center" vertical="center" wrapText="1"/>
    </xf>
    <xf numFmtId="0" fontId="33" fillId="38" borderId="11" xfId="3" applyFont="1" applyFill="1" applyBorder="1" applyAlignment="1">
      <alignment vertical="center" wrapText="1"/>
    </xf>
    <xf numFmtId="9" fontId="46" fillId="37" borderId="11" xfId="6" applyNumberFormat="1" applyFont="1" applyFill="1" applyBorder="1" applyAlignment="1">
      <alignment horizontal="center" vertical="center"/>
    </xf>
    <xf numFmtId="3" fontId="46" fillId="38" borderId="11" xfId="0" applyNumberFormat="1" applyFont="1" applyFill="1" applyBorder="1" applyAlignment="1">
      <alignment horizontal="right" vertical="center"/>
    </xf>
    <xf numFmtId="168" fontId="37" fillId="3" borderId="11" xfId="6" applyNumberFormat="1" applyFont="1" applyFill="1" applyBorder="1" applyAlignment="1">
      <alignment horizontal="right" vertical="center" wrapText="1"/>
    </xf>
    <xf numFmtId="168" fontId="38" fillId="2" borderId="11" xfId="5" applyNumberFormat="1" applyFont="1" applyFill="1" applyBorder="1" applyAlignment="1">
      <alignment horizontal="right" vertical="center" wrapText="1"/>
    </xf>
    <xf numFmtId="0" fontId="41" fillId="35" borderId="0" xfId="9" applyFont="1" applyFill="1" applyAlignment="1">
      <alignment horizontal="center" vertical="center"/>
    </xf>
    <xf numFmtId="3" fontId="56" fillId="3" borderId="14" xfId="3" applyNumberFormat="1" applyFont="1" applyFill="1" applyBorder="1" applyAlignment="1">
      <alignment horizontal="right" vertical="center" wrapText="1"/>
    </xf>
    <xf numFmtId="3" fontId="55" fillId="3" borderId="14" xfId="6" applyNumberFormat="1" applyFont="1" applyFill="1" applyBorder="1" applyAlignment="1">
      <alignment horizontal="right" vertical="center"/>
    </xf>
    <xf numFmtId="172" fontId="55" fillId="3" borderId="14" xfId="6" applyNumberFormat="1" applyFont="1" applyFill="1" applyBorder="1" applyAlignment="1">
      <alignment horizontal="center" vertical="center"/>
    </xf>
    <xf numFmtId="3" fontId="46" fillId="38" borderId="15" xfId="0" applyNumberFormat="1" applyFont="1" applyFill="1" applyBorder="1" applyAlignment="1">
      <alignment horizontal="right" vertical="center"/>
    </xf>
    <xf numFmtId="9" fontId="46" fillId="38" borderId="15" xfId="0" applyNumberFormat="1" applyFont="1" applyFill="1" applyBorder="1" applyAlignment="1">
      <alignment horizontal="center" vertical="center"/>
    </xf>
    <xf numFmtId="172" fontId="55" fillId="3" borderId="12" xfId="6" applyNumberFormat="1" applyFont="1" applyFill="1" applyBorder="1" applyAlignment="1">
      <alignment horizontal="center" vertical="center"/>
    </xf>
    <xf numFmtId="172" fontId="55" fillId="3" borderId="16" xfId="6" applyNumberFormat="1" applyFont="1" applyFill="1" applyBorder="1" applyAlignment="1">
      <alignment horizontal="center" vertical="center"/>
    </xf>
    <xf numFmtId="3" fontId="56" fillId="3" borderId="13" xfId="3" applyNumberFormat="1" applyFont="1" applyFill="1" applyBorder="1" applyAlignment="1">
      <alignment horizontal="right" vertical="center" wrapText="1"/>
    </xf>
    <xf numFmtId="3" fontId="46" fillId="37" borderId="14" xfId="3" applyNumberFormat="1" applyFont="1" applyFill="1" applyBorder="1" applyAlignment="1">
      <alignment horizontal="center" vertical="center" wrapText="1"/>
    </xf>
    <xf numFmtId="3" fontId="56" fillId="36" borderId="0" xfId="3" applyNumberFormat="1" applyFont="1" applyFill="1" applyAlignment="1">
      <alignment horizontal="center" vertical="center" wrapText="1"/>
    </xf>
    <xf numFmtId="3" fontId="55" fillId="36" borderId="0" xfId="6" applyNumberFormat="1" applyFont="1" applyFill="1" applyAlignment="1">
      <alignment horizontal="center" vertical="center"/>
    </xf>
    <xf numFmtId="3" fontId="56" fillId="35" borderId="0" xfId="5" applyNumberFormat="1" applyFont="1" applyFill="1" applyAlignment="1">
      <alignment horizontal="center" vertical="center"/>
    </xf>
    <xf numFmtId="0" fontId="43" fillId="0" borderId="0" xfId="66" applyFont="1" applyAlignment="1" applyProtection="1">
      <alignment horizontal="left"/>
    </xf>
    <xf numFmtId="3" fontId="30" fillId="0" borderId="0" xfId="66" applyNumberFormat="1" applyFont="1" applyAlignment="1" applyProtection="1">
      <alignment horizontal="left" vertical="center" wrapText="1"/>
    </xf>
    <xf numFmtId="0" fontId="32" fillId="35" borderId="0" xfId="0" applyFont="1" applyFill="1" applyAlignment="1">
      <alignment horizontal="right" vertical="center"/>
    </xf>
    <xf numFmtId="49" fontId="32" fillId="35" borderId="0" xfId="0" applyNumberFormat="1" applyFont="1" applyFill="1" applyAlignment="1">
      <alignment horizontal="right" vertical="center"/>
    </xf>
    <xf numFmtId="3" fontId="55" fillId="3" borderId="11" xfId="6" applyNumberFormat="1" applyFont="1" applyFill="1" applyBorder="1" applyAlignment="1">
      <alignment horizontal="right" vertical="center" wrapText="1"/>
    </xf>
    <xf numFmtId="0" fontId="59" fillId="0" borderId="0" xfId="0" applyNumberFormat="1" applyFont="1" applyAlignment="1">
      <alignment horizontal="center" vertical="center"/>
    </xf>
    <xf numFmtId="3" fontId="59" fillId="0" borderId="0" xfId="0" applyNumberFormat="1" applyFont="1" applyAlignment="1">
      <alignment horizontal="center" vertical="center"/>
    </xf>
    <xf numFmtId="168" fontId="33" fillId="37" borderId="11" xfId="6" applyNumberFormat="1" applyFont="1" applyFill="1" applyBorder="1" applyAlignment="1">
      <alignment horizontal="right" vertical="center" wrapText="1"/>
    </xf>
    <xf numFmtId="168" fontId="38" fillId="3" borderId="11" xfId="6" applyNumberFormat="1" applyFont="1" applyFill="1" applyBorder="1" applyAlignment="1">
      <alignment horizontal="right" vertical="center" wrapText="1"/>
    </xf>
    <xf numFmtId="173" fontId="56" fillId="3" borderId="11" xfId="6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8" fontId="47" fillId="0" borderId="0" xfId="0" applyNumberFormat="1" applyFont="1" applyAlignment="1">
      <alignment vertical="center"/>
    </xf>
    <xf numFmtId="165" fontId="33" fillId="37" borderId="11" xfId="3" applyNumberFormat="1" applyFont="1" applyFill="1" applyBorder="1" applyAlignment="1">
      <alignment horizontal="center" vertical="center" wrapText="1"/>
    </xf>
    <xf numFmtId="0" fontId="52" fillId="35" borderId="0" xfId="0" applyFont="1" applyFill="1" applyAlignment="1">
      <alignment vertical="center"/>
    </xf>
    <xf numFmtId="0" fontId="36" fillId="35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51" fillId="35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73" fontId="3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60" fillId="0" borderId="0" xfId="0" applyFont="1"/>
    <xf numFmtId="174" fontId="47" fillId="0" borderId="0" xfId="0" applyNumberFormat="1" applyFont="1" applyAlignment="1">
      <alignment vertical="center"/>
    </xf>
    <xf numFmtId="3" fontId="46" fillId="37" borderId="11" xfId="3" applyNumberFormat="1" applyFont="1" applyFill="1" applyBorder="1" applyAlignment="1">
      <alignment horizontal="center" vertical="center" wrapText="1"/>
    </xf>
    <xf numFmtId="0" fontId="33" fillId="38" borderId="11" xfId="3" applyFont="1" applyFill="1" applyBorder="1" applyAlignment="1">
      <alignment horizontal="center" vertical="center" wrapText="1"/>
    </xf>
    <xf numFmtId="165" fontId="33" fillId="37" borderId="11" xfId="3" applyNumberFormat="1" applyFont="1" applyFill="1" applyBorder="1" applyAlignment="1">
      <alignment horizontal="center" vertical="center" wrapText="1"/>
    </xf>
    <xf numFmtId="0" fontId="46" fillId="38" borderId="11" xfId="3" applyFont="1" applyFill="1" applyBorder="1" applyAlignment="1">
      <alignment horizontal="center" vertical="center"/>
    </xf>
    <xf numFmtId="165" fontId="46" fillId="37" borderId="11" xfId="3" applyNumberFormat="1" applyFont="1" applyFill="1" applyBorder="1" applyAlignment="1">
      <alignment horizontal="center" vertical="center" wrapText="1"/>
    </xf>
    <xf numFmtId="0" fontId="51" fillId="35" borderId="0" xfId="0" applyFont="1" applyFill="1" applyAlignment="1">
      <alignment horizontal="left" vertical="center"/>
    </xf>
    <xf numFmtId="0" fontId="28" fillId="0" borderId="0" xfId="66" applyAlignment="1" applyProtection="1">
      <alignment horizontal="left" vertical="center"/>
    </xf>
    <xf numFmtId="0" fontId="31" fillId="0" borderId="0" xfId="0" applyFont="1" applyAlignment="1">
      <alignment horizontal="left" vertical="center"/>
    </xf>
    <xf numFmtId="0" fontId="33" fillId="37" borderId="11" xfId="3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3" fontId="52" fillId="35" borderId="0" xfId="0" applyNumberFormat="1" applyFont="1" applyFill="1" applyAlignment="1">
      <alignment horizontal="left" vertical="center" wrapText="1"/>
    </xf>
    <xf numFmtId="3" fontId="51" fillId="35" borderId="0" xfId="0" applyNumberFormat="1" applyFont="1" applyFill="1" applyAlignment="1">
      <alignment horizontal="left" vertical="center" wrapText="1"/>
    </xf>
    <xf numFmtId="3" fontId="48" fillId="37" borderId="11" xfId="3" applyNumberFormat="1" applyFont="1" applyFill="1" applyBorder="1" applyAlignment="1">
      <alignment horizontal="center" vertical="center" wrapText="1"/>
    </xf>
    <xf numFmtId="3" fontId="46" fillId="37" borderId="11" xfId="3" applyNumberFormat="1" applyFont="1" applyFill="1" applyBorder="1" applyAlignment="1">
      <alignment horizontal="center" vertical="center" wrapText="1"/>
    </xf>
    <xf numFmtId="3" fontId="36" fillId="35" borderId="0" xfId="0" applyNumberFormat="1" applyFont="1" applyFill="1" applyAlignment="1">
      <alignment vertical="center"/>
    </xf>
    <xf numFmtId="3" fontId="36" fillId="0" borderId="0" xfId="0" applyNumberFormat="1" applyFont="1" applyAlignment="1">
      <alignment vertical="center"/>
    </xf>
    <xf numFmtId="3" fontId="51" fillId="35" borderId="0" xfId="0" applyNumberFormat="1" applyFont="1" applyFill="1" applyAlignment="1">
      <alignment vertical="center"/>
    </xf>
    <xf numFmtId="3" fontId="51" fillId="0" borderId="0" xfId="0" applyNumberFormat="1" applyFont="1" applyAlignment="1">
      <alignment vertical="center"/>
    </xf>
    <xf numFmtId="3" fontId="32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vertical="center"/>
    </xf>
    <xf numFmtId="3" fontId="47" fillId="2" borderId="12" xfId="0" applyNumberFormat="1" applyFont="1" applyFill="1" applyBorder="1" applyAlignment="1">
      <alignment horizontal="left" vertical="center"/>
    </xf>
    <xf numFmtId="3" fontId="47" fillId="35" borderId="0" xfId="0" applyNumberFormat="1" applyFont="1" applyFill="1" applyAlignment="1">
      <alignment horizontal="center" vertical="center"/>
    </xf>
    <xf numFmtId="3" fontId="47" fillId="2" borderId="17" xfId="0" applyNumberFormat="1" applyFont="1" applyFill="1" applyBorder="1" applyAlignment="1">
      <alignment horizontal="right" vertical="center"/>
    </xf>
    <xf numFmtId="3" fontId="47" fillId="2" borderId="15" xfId="0" applyNumberFormat="1" applyFont="1" applyFill="1" applyBorder="1" applyAlignment="1">
      <alignment horizontal="right" vertical="center"/>
    </xf>
    <xf numFmtId="172" fontId="47" fillId="2" borderId="15" xfId="0" applyNumberFormat="1" applyFont="1" applyFill="1" applyBorder="1" applyAlignment="1">
      <alignment horizontal="center" vertical="center"/>
    </xf>
    <xf numFmtId="3" fontId="47" fillId="2" borderId="11" xfId="0" applyNumberFormat="1" applyFont="1" applyFill="1" applyBorder="1" applyAlignment="1">
      <alignment horizontal="right" vertical="center"/>
    </xf>
    <xf numFmtId="3" fontId="47" fillId="2" borderId="13" xfId="0" applyNumberFormat="1" applyFont="1" applyFill="1" applyBorder="1" applyAlignment="1">
      <alignment horizontal="right" vertical="center"/>
    </xf>
    <xf numFmtId="172" fontId="47" fillId="2" borderId="11" xfId="0" applyNumberFormat="1" applyFont="1" applyFill="1" applyBorder="1" applyAlignment="1">
      <alignment horizontal="center" vertical="center"/>
    </xf>
    <xf numFmtId="3" fontId="32" fillId="39" borderId="0" xfId="0" applyNumberFormat="1" applyFont="1" applyFill="1" applyAlignment="1">
      <alignment vertical="center"/>
    </xf>
    <xf numFmtId="3" fontId="31" fillId="39" borderId="0" xfId="0" applyNumberFormat="1" applyFont="1" applyFill="1" applyAlignment="1">
      <alignment vertical="center"/>
    </xf>
    <xf numFmtId="173" fontId="31" fillId="39" borderId="0" xfId="0" applyNumberFormat="1" applyFont="1" applyFill="1" applyAlignment="1">
      <alignment vertical="center"/>
    </xf>
    <xf numFmtId="3" fontId="31" fillId="0" borderId="0" xfId="0" applyNumberFormat="1" applyFont="1" applyAlignment="1">
      <alignment vertical="center"/>
    </xf>
    <xf numFmtId="3" fontId="58" fillId="0" borderId="0" xfId="66" applyNumberFormat="1" applyFont="1" applyAlignment="1" applyProtection="1">
      <alignment vertical="center"/>
    </xf>
  </cellXfs>
  <cellStyles count="97">
    <cellStyle name="20% - Accent1" xfId="29" builtinId="30" customBuiltin="1"/>
    <cellStyle name="20% - Accent1 2" xfId="67" xr:uid="{00000000-0005-0000-0000-000001000000}"/>
    <cellStyle name="20% - Accent2" xfId="33" builtinId="34" customBuiltin="1"/>
    <cellStyle name="20% - Accent2 2" xfId="68" xr:uid="{00000000-0005-0000-0000-000003000000}"/>
    <cellStyle name="20% - Accent3" xfId="37" builtinId="38" customBuiltin="1"/>
    <cellStyle name="20% - Accent3 2" xfId="69" xr:uid="{00000000-0005-0000-0000-000005000000}"/>
    <cellStyle name="20% - Accent4" xfId="41" builtinId="42" customBuiltin="1"/>
    <cellStyle name="20% - Accent4 2" xfId="70" xr:uid="{00000000-0005-0000-0000-000007000000}"/>
    <cellStyle name="20% - Accent5" xfId="45" builtinId="46" customBuiltin="1"/>
    <cellStyle name="20% - Accent5 2" xfId="71" xr:uid="{00000000-0005-0000-0000-000009000000}"/>
    <cellStyle name="20% - Accent6" xfId="49" builtinId="50" customBuiltin="1"/>
    <cellStyle name="20% - Accent6 2" xfId="72" xr:uid="{00000000-0005-0000-0000-00000B000000}"/>
    <cellStyle name="40% - Accent1" xfId="30" builtinId="31" customBuiltin="1"/>
    <cellStyle name="40% - Accent1 2" xfId="73" xr:uid="{00000000-0005-0000-0000-00000D000000}"/>
    <cellStyle name="40% - Accent2" xfId="34" builtinId="35" customBuiltin="1"/>
    <cellStyle name="40% - Accent2 2" xfId="74" xr:uid="{00000000-0005-0000-0000-00000F000000}"/>
    <cellStyle name="40% - Accent3" xfId="38" builtinId="39" customBuiltin="1"/>
    <cellStyle name="40% - Accent3 2" xfId="75" xr:uid="{00000000-0005-0000-0000-000011000000}"/>
    <cellStyle name="40% - Accent4" xfId="42" builtinId="43" customBuiltin="1"/>
    <cellStyle name="40% - Accent4 2" xfId="76" xr:uid="{00000000-0005-0000-0000-000013000000}"/>
    <cellStyle name="40% - Accent5" xfId="46" builtinId="47" customBuiltin="1"/>
    <cellStyle name="40% - Accent5 2" xfId="77" xr:uid="{00000000-0005-0000-0000-000015000000}"/>
    <cellStyle name="40% - Accent6" xfId="50" builtinId="51" customBuiltin="1"/>
    <cellStyle name="40% - Accent6 2" xfId="78" xr:uid="{00000000-0005-0000-0000-000017000000}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 2" xfId="2" xr:uid="{00000000-0005-0000-0000-000027000000}"/>
    <cellStyle name="Comma 3" xfId="96" xr:uid="{00000000-0005-0000-0000-000028000000}"/>
    <cellStyle name="Comma_12 Tablica 14-Grafikon 4" xfId="5" xr:uid="{00000000-0005-0000-0000-000029000000}"/>
    <cellStyle name="Comma_Mjesecni_zbrojni_11_09" xfId="6" xr:uid="{00000000-0005-0000-0000-00002A000000}"/>
    <cellStyle name="Date" xfId="55" xr:uid="{00000000-0005-0000-0000-00002B000000}"/>
    <cellStyle name="Explanatory Text" xfId="26" builtinId="53" customBuiltin="1"/>
    <cellStyle name="Fixed" xfId="56" xr:uid="{00000000-0005-0000-0000-00002D000000}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Heading1" xfId="57" xr:uid="{00000000-0005-0000-0000-000033000000}"/>
    <cellStyle name="Heading2" xfId="58" xr:uid="{00000000-0005-0000-0000-000034000000}"/>
    <cellStyle name="Hyperlink" xfId="66" builtinId="8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79" xr:uid="{00000000-0005-0000-0000-00003A000000}"/>
    <cellStyle name="Normal 11" xfId="80" xr:uid="{00000000-0005-0000-0000-00003B000000}"/>
    <cellStyle name="Normal 13" xfId="81" xr:uid="{00000000-0005-0000-0000-00003C000000}"/>
    <cellStyle name="Normal 2" xfId="7" xr:uid="{00000000-0005-0000-0000-00003D000000}"/>
    <cellStyle name="Normal 2 2" xfId="53" xr:uid="{00000000-0005-0000-0000-00003E000000}"/>
    <cellStyle name="Normal 2 2 2" xfId="83" xr:uid="{00000000-0005-0000-0000-00003F000000}"/>
    <cellStyle name="Normal 2 2 3" xfId="84" xr:uid="{00000000-0005-0000-0000-000040000000}"/>
    <cellStyle name="Normal 2 2 4" xfId="85" xr:uid="{00000000-0005-0000-0000-000041000000}"/>
    <cellStyle name="Normal 2 2 5" xfId="82" xr:uid="{00000000-0005-0000-0000-000042000000}"/>
    <cellStyle name="Normal 2 3" xfId="59" xr:uid="{00000000-0005-0000-0000-000043000000}"/>
    <cellStyle name="Normal 2 3 2" xfId="86" xr:uid="{00000000-0005-0000-0000-000044000000}"/>
    <cellStyle name="Normal 2 4" xfId="87" xr:uid="{00000000-0005-0000-0000-000045000000}"/>
    <cellStyle name="Normal 21" xfId="60" xr:uid="{00000000-0005-0000-0000-000046000000}"/>
    <cellStyle name="Normal 3" xfId="8" xr:uid="{00000000-0005-0000-0000-000047000000}"/>
    <cellStyle name="Normal 3 2" xfId="61" xr:uid="{00000000-0005-0000-0000-000048000000}"/>
    <cellStyle name="Normal 3 2 2" xfId="10" xr:uid="{00000000-0005-0000-0000-000049000000}"/>
    <cellStyle name="Normal 3 3" xfId="88" xr:uid="{00000000-0005-0000-0000-00004A000000}"/>
    <cellStyle name="Normal 3 4" xfId="89" xr:uid="{00000000-0005-0000-0000-00004B000000}"/>
    <cellStyle name="Normal 3 5" xfId="94" xr:uid="{00000000-0005-0000-0000-00004C000000}"/>
    <cellStyle name="Normal 4" xfId="9" xr:uid="{00000000-0005-0000-0000-00004D000000}"/>
    <cellStyle name="Normal 4 2" xfId="62" xr:uid="{00000000-0005-0000-0000-00004E000000}"/>
    <cellStyle name="Normal 4 3" xfId="90" xr:uid="{00000000-0005-0000-0000-00004F000000}"/>
    <cellStyle name="Normal 5" xfId="1" xr:uid="{00000000-0005-0000-0000-000050000000}"/>
    <cellStyle name="Normal 5 2" xfId="92" xr:uid="{00000000-0005-0000-0000-000051000000}"/>
    <cellStyle name="Normal 5 3" xfId="91" xr:uid="{00000000-0005-0000-0000-000052000000}"/>
    <cellStyle name="Normal 6" xfId="52" xr:uid="{00000000-0005-0000-0000-000053000000}"/>
    <cellStyle name="Normal 7" xfId="54" xr:uid="{00000000-0005-0000-0000-000054000000}"/>
    <cellStyle name="Normal 8" xfId="95" xr:uid="{00000000-0005-0000-0000-000055000000}"/>
    <cellStyle name="Normal_novozami1" xfId="3" xr:uid="{00000000-0005-0000-0000-000056000000}"/>
    <cellStyle name="Note" xfId="25" builtinId="10" customBuiltin="1"/>
    <cellStyle name="Note 2" xfId="93" xr:uid="{00000000-0005-0000-0000-000058000000}"/>
    <cellStyle name="Obično_ik" xfId="63" xr:uid="{00000000-0005-0000-0000-000059000000}"/>
    <cellStyle name="Output" xfId="20" builtinId="21" customBuiltin="1"/>
    <cellStyle name="Percent 2" xfId="4" xr:uid="{00000000-0005-0000-0000-00005B000000}"/>
    <cellStyle name="Percent 3" xfId="64" xr:uid="{00000000-0005-0000-0000-00005C000000}"/>
    <cellStyle name="Style 1" xfId="65" xr:uid="{00000000-0005-0000-0000-00005D000000}"/>
    <cellStyle name="Title" xfId="11" builtinId="15" customBuiltin="1"/>
    <cellStyle name="Total" xfId="27" builtinId="25" customBuiltin="1"/>
    <cellStyle name="Warning Text" xfId="24" builtinId="11" customBuiltin="1"/>
  </cellStyles>
  <dxfs count="0"/>
  <tableStyles count="0" defaultTableStyle="TableStyleMedium2" defaultPivotStyle="PivotStyleLight16"/>
  <colors>
    <mruColors>
      <color rgb="FF0000FF"/>
      <color rgb="FFAD1826"/>
      <color rgb="FF00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38</xdr:row>
      <xdr:rowOff>19050</xdr:rowOff>
    </xdr:from>
    <xdr:to>
      <xdr:col>6</xdr:col>
      <xdr:colOff>133350</xdr:colOff>
      <xdr:row>63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3DD31E-C201-4EF6-BBD6-C6E7ADE30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744200"/>
          <a:ext cx="6810375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23"/>
  <sheetViews>
    <sheetView showGridLines="0" tabSelected="1" workbookViewId="0">
      <selection activeCell="A23" sqref="A23"/>
    </sheetView>
  </sheetViews>
  <sheetFormatPr defaultRowHeight="14.4" x14ac:dyDescent="0.3"/>
  <cols>
    <col min="1" max="1" width="100" style="10" customWidth="1"/>
  </cols>
  <sheetData>
    <row r="7" spans="1:1" ht="15.75" customHeight="1" x14ac:dyDescent="0.3">
      <c r="A7" s="14" t="s">
        <v>6</v>
      </c>
    </row>
    <row r="8" spans="1:1" ht="15.75" customHeight="1" x14ac:dyDescent="0.3">
      <c r="A8" s="15"/>
    </row>
    <row r="9" spans="1:1" ht="15.75" customHeight="1" x14ac:dyDescent="0.3">
      <c r="A9" s="14" t="s">
        <v>7</v>
      </c>
    </row>
    <row r="10" spans="1:1" ht="15.75" customHeight="1" x14ac:dyDescent="0.3"/>
    <row r="11" spans="1:1" ht="15.75" customHeight="1" x14ac:dyDescent="0.3"/>
    <row r="12" spans="1:1" x14ac:dyDescent="0.3">
      <c r="A12" s="11" t="s">
        <v>41</v>
      </c>
    </row>
    <row r="13" spans="1:1" x14ac:dyDescent="0.3">
      <c r="A13" s="11" t="s">
        <v>62</v>
      </c>
    </row>
    <row r="14" spans="1:1" x14ac:dyDescent="0.3">
      <c r="A14" s="12"/>
    </row>
    <row r="15" spans="1:1" x14ac:dyDescent="0.3">
      <c r="A15" s="12"/>
    </row>
    <row r="16" spans="1:1" x14ac:dyDescent="0.3">
      <c r="A16" s="13" t="s">
        <v>42</v>
      </c>
    </row>
    <row r="17" spans="1:1" x14ac:dyDescent="0.3">
      <c r="A17" s="13" t="s">
        <v>63</v>
      </c>
    </row>
    <row r="22" spans="1:1" x14ac:dyDescent="0.3">
      <c r="A22" s="48" t="s">
        <v>64</v>
      </c>
    </row>
    <row r="23" spans="1:1" x14ac:dyDescent="0.3">
      <c r="A23" s="49" t="s">
        <v>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59"/>
  <sheetViews>
    <sheetView showGridLines="0" zoomScaleNormal="100" workbookViewId="0">
      <selection activeCell="A38" sqref="A38"/>
    </sheetView>
  </sheetViews>
  <sheetFormatPr defaultColWidth="9.109375" defaultRowHeight="13.2" x14ac:dyDescent="0.25"/>
  <cols>
    <col min="1" max="1" width="79.88671875" style="2" customWidth="1"/>
    <col min="2" max="16384" width="9.109375" style="2"/>
  </cols>
  <sheetData>
    <row r="2" spans="1:1" x14ac:dyDescent="0.25">
      <c r="A2" s="33" t="s">
        <v>51</v>
      </c>
    </row>
    <row r="5" spans="1:1" s="3" customFormat="1" x14ac:dyDescent="0.25">
      <c r="A5" s="1" t="s">
        <v>66</v>
      </c>
    </row>
    <row r="6" spans="1:1" s="4" customFormat="1" x14ac:dyDescent="0.25">
      <c r="A6" s="46" t="s">
        <v>67</v>
      </c>
    </row>
    <row r="7" spans="1:1" s="3" customFormat="1" x14ac:dyDescent="0.25">
      <c r="A7" s="1" t="s">
        <v>9</v>
      </c>
    </row>
    <row r="8" spans="1:1" s="4" customFormat="1" x14ac:dyDescent="0.25">
      <c r="A8" s="5" t="s">
        <v>8</v>
      </c>
    </row>
    <row r="9" spans="1:1" s="3" customFormat="1" x14ac:dyDescent="0.25">
      <c r="A9" s="47" t="s">
        <v>68</v>
      </c>
    </row>
    <row r="10" spans="1:1" s="69" customFormat="1" x14ac:dyDescent="0.25">
      <c r="A10" s="46" t="s">
        <v>69</v>
      </c>
    </row>
    <row r="59" spans="1:1" x14ac:dyDescent="0.25">
      <c r="A59" s="6"/>
    </row>
  </sheetData>
  <hyperlinks>
    <hyperlink ref="A6" location="'Tabela 1'!A1" display="Table 1: Insurance data for the period 1 January - 30 September 2018" xr:uid="{00000000-0004-0000-0100-000000000000}"/>
    <hyperlink ref="A5" location="'Tabela 1'!A1" display="Tablela 1: Podaci o osiguranju za period od 1.januara do 30. septembra 2018." xr:uid="{00000000-0004-0000-0100-000001000000}"/>
    <hyperlink ref="A8" location="'Tabela 1'!A1" display="Chart 1: Share of classes of insurance in total GWP" xr:uid="{00000000-0004-0000-0100-000002000000}"/>
    <hyperlink ref="A9" location="'Tabela 2'!A1" display="Tablela 2: Bruto fakturisana premija za period od 1. januara do 30. septembra 2018." xr:uid="{00000000-0004-0000-0100-000003000000}"/>
    <hyperlink ref="A10" location="'Tabela 2'!A1" display="Table 2: Gross Written Premium for the period 1 January - 30 September 2018" xr:uid="{00000000-0004-0000-0100-000004000000}"/>
    <hyperlink ref="A7" location="'Tabela 1'!A1" display="Grafik 1: Učešće vrsta osiguranja u ukupnoj  BFP" xr:uid="{00000000-0004-0000-0100-000005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69"/>
  <sheetViews>
    <sheetView showGridLines="0" zoomScaleNormal="100" workbookViewId="0">
      <selection activeCell="C8" sqref="C8:G26"/>
    </sheetView>
  </sheetViews>
  <sheetFormatPr defaultColWidth="9.109375" defaultRowHeight="10.199999999999999" x14ac:dyDescent="0.3"/>
  <cols>
    <col min="1" max="1" width="5" style="65" customWidth="1"/>
    <col min="2" max="2" width="37.44140625" style="65" customWidth="1"/>
    <col min="3" max="3" width="13.44140625" style="65" bestFit="1" customWidth="1"/>
    <col min="4" max="4" width="22.109375" style="65" customWidth="1"/>
    <col min="5" max="5" width="14.88671875" style="65" bestFit="1" customWidth="1"/>
    <col min="6" max="6" width="8.109375" style="65" customWidth="1"/>
    <col min="7" max="7" width="10.33203125" style="65" customWidth="1"/>
    <col min="8" max="16384" width="9.109375" style="65"/>
  </cols>
  <sheetData>
    <row r="2" spans="1:7" s="61" customFormat="1" ht="13.8" x14ac:dyDescent="0.3">
      <c r="A2" s="59" t="s">
        <v>66</v>
      </c>
      <c r="B2" s="59"/>
      <c r="C2" s="59"/>
      <c r="D2" s="59"/>
      <c r="E2" s="60"/>
      <c r="F2" s="60"/>
      <c r="G2" s="60"/>
    </row>
    <row r="3" spans="1:7" s="63" customFormat="1" ht="14.4" x14ac:dyDescent="0.3">
      <c r="A3" s="76" t="s">
        <v>67</v>
      </c>
      <c r="B3" s="76"/>
      <c r="C3" s="76"/>
      <c r="D3" s="76"/>
      <c r="E3" s="62"/>
      <c r="F3" s="62"/>
      <c r="G3" s="62"/>
    </row>
    <row r="5" spans="1:7" s="64" customFormat="1" ht="16.5" customHeight="1" x14ac:dyDescent="0.3">
      <c r="A5" s="79" t="s">
        <v>10</v>
      </c>
      <c r="B5" s="79" t="s">
        <v>47</v>
      </c>
      <c r="C5" s="75" t="s">
        <v>48</v>
      </c>
      <c r="D5" s="75"/>
      <c r="E5" s="74" t="s">
        <v>38</v>
      </c>
      <c r="F5" s="74"/>
      <c r="G5" s="74"/>
    </row>
    <row r="6" spans="1:7" s="7" customFormat="1" ht="23.25" customHeight="1" x14ac:dyDescent="0.3">
      <c r="A6" s="79"/>
      <c r="B6" s="79"/>
      <c r="C6" s="73" t="s">
        <v>58</v>
      </c>
      <c r="D6" s="73" t="s">
        <v>60</v>
      </c>
      <c r="E6" s="73" t="s">
        <v>43</v>
      </c>
      <c r="F6" s="72" t="s">
        <v>46</v>
      </c>
      <c r="G6" s="72"/>
    </row>
    <row r="7" spans="1:7" ht="20.399999999999999" x14ac:dyDescent="0.3">
      <c r="A7" s="79"/>
      <c r="B7" s="79"/>
      <c r="C7" s="73"/>
      <c r="D7" s="73"/>
      <c r="E7" s="73"/>
      <c r="F7" s="58" t="s">
        <v>45</v>
      </c>
      <c r="G7" s="58" t="s">
        <v>44</v>
      </c>
    </row>
    <row r="8" spans="1:7" s="8" customFormat="1" ht="20.399999999999999" x14ac:dyDescent="0.3">
      <c r="A8" s="26">
        <v>1</v>
      </c>
      <c r="B8" s="17" t="s">
        <v>11</v>
      </c>
      <c r="C8" s="31">
        <v>33346</v>
      </c>
      <c r="D8" s="31">
        <v>9126432.5700000003</v>
      </c>
      <c r="E8" s="54">
        <v>9421</v>
      </c>
      <c r="F8" s="31">
        <v>8812</v>
      </c>
      <c r="G8" s="31">
        <v>6346485.8799999999</v>
      </c>
    </row>
    <row r="9" spans="1:7" s="8" customFormat="1" ht="20.399999999999999" x14ac:dyDescent="0.3">
      <c r="A9" s="26">
        <v>2</v>
      </c>
      <c r="B9" s="17" t="s">
        <v>12</v>
      </c>
      <c r="C9" s="31">
        <v>10093</v>
      </c>
      <c r="D9" s="31">
        <v>2596449.31</v>
      </c>
      <c r="E9" s="54">
        <v>14097</v>
      </c>
      <c r="F9" s="31">
        <v>12739</v>
      </c>
      <c r="G9" s="31">
        <v>1082264.72</v>
      </c>
    </row>
    <row r="10" spans="1:7" s="8" customFormat="1" ht="20.399999999999999" x14ac:dyDescent="0.3">
      <c r="A10" s="26">
        <v>3</v>
      </c>
      <c r="B10" s="17" t="s">
        <v>13</v>
      </c>
      <c r="C10" s="31">
        <v>15033</v>
      </c>
      <c r="D10" s="31">
        <v>4922630.32</v>
      </c>
      <c r="E10" s="54">
        <v>2663</v>
      </c>
      <c r="F10" s="31">
        <v>2307</v>
      </c>
      <c r="G10" s="31">
        <v>2835419.3500000006</v>
      </c>
    </row>
    <row r="11" spans="1:7" s="8" customFormat="1" ht="20.399999999999999" x14ac:dyDescent="0.3">
      <c r="A11" s="26">
        <v>4</v>
      </c>
      <c r="B11" s="17" t="s">
        <v>14</v>
      </c>
      <c r="C11" s="31">
        <v>7</v>
      </c>
      <c r="D11" s="31">
        <v>151602.16</v>
      </c>
      <c r="E11" s="54">
        <v>0</v>
      </c>
      <c r="F11" s="31">
        <v>0</v>
      </c>
      <c r="G11" s="31">
        <v>0</v>
      </c>
    </row>
    <row r="12" spans="1:7" s="8" customFormat="1" ht="20.399999999999999" x14ac:dyDescent="0.3">
      <c r="A12" s="26">
        <v>5</v>
      </c>
      <c r="B12" s="17" t="s">
        <v>15</v>
      </c>
      <c r="C12" s="31">
        <v>8</v>
      </c>
      <c r="D12" s="31">
        <v>374119.74</v>
      </c>
      <c r="E12" s="54">
        <v>3</v>
      </c>
      <c r="F12" s="32">
        <v>2</v>
      </c>
      <c r="G12" s="32">
        <v>288239.11</v>
      </c>
    </row>
    <row r="13" spans="1:7" s="8" customFormat="1" ht="20.399999999999999" x14ac:dyDescent="0.3">
      <c r="A13" s="26">
        <v>6</v>
      </c>
      <c r="B13" s="17" t="s">
        <v>16</v>
      </c>
      <c r="C13" s="31">
        <v>33</v>
      </c>
      <c r="D13" s="31">
        <v>241684.96999999997</v>
      </c>
      <c r="E13" s="54">
        <v>3</v>
      </c>
      <c r="F13" s="31">
        <v>2</v>
      </c>
      <c r="G13" s="31">
        <v>0</v>
      </c>
    </row>
    <row r="14" spans="1:7" s="8" customFormat="1" ht="20.399999999999999" x14ac:dyDescent="0.3">
      <c r="A14" s="26">
        <v>7</v>
      </c>
      <c r="B14" s="17" t="s">
        <v>17</v>
      </c>
      <c r="C14" s="31">
        <v>165</v>
      </c>
      <c r="D14" s="31">
        <v>423633.8</v>
      </c>
      <c r="E14" s="54">
        <v>122</v>
      </c>
      <c r="F14" s="31">
        <v>119</v>
      </c>
      <c r="G14" s="31">
        <v>36426.519999999997</v>
      </c>
    </row>
    <row r="15" spans="1:7" s="8" customFormat="1" ht="20.399999999999999" x14ac:dyDescent="0.3">
      <c r="A15" s="26">
        <v>8</v>
      </c>
      <c r="B15" s="17" t="s">
        <v>18</v>
      </c>
      <c r="C15" s="31">
        <v>31572</v>
      </c>
      <c r="D15" s="31">
        <v>3316443.2199999997</v>
      </c>
      <c r="E15" s="54">
        <v>397</v>
      </c>
      <c r="F15" s="31">
        <v>337</v>
      </c>
      <c r="G15" s="31">
        <v>703867.99</v>
      </c>
    </row>
    <row r="16" spans="1:7" s="8" customFormat="1" ht="20.399999999999999" x14ac:dyDescent="0.3">
      <c r="A16" s="26">
        <v>9</v>
      </c>
      <c r="B16" s="17" t="s">
        <v>19</v>
      </c>
      <c r="C16" s="31">
        <v>19057</v>
      </c>
      <c r="D16" s="31">
        <v>8626106.5199999996</v>
      </c>
      <c r="E16" s="54">
        <v>1930</v>
      </c>
      <c r="F16" s="31">
        <v>1575</v>
      </c>
      <c r="G16" s="31">
        <v>1407446.83</v>
      </c>
    </row>
    <row r="17" spans="1:7" s="8" customFormat="1" ht="30.6" x14ac:dyDescent="0.3">
      <c r="A17" s="26">
        <v>10</v>
      </c>
      <c r="B17" s="17" t="s">
        <v>20</v>
      </c>
      <c r="C17" s="31">
        <v>260189</v>
      </c>
      <c r="D17" s="31">
        <v>32146527.379999999</v>
      </c>
      <c r="E17" s="54">
        <v>12306</v>
      </c>
      <c r="F17" s="31">
        <v>10694</v>
      </c>
      <c r="G17" s="31">
        <v>12004431.790000001</v>
      </c>
    </row>
    <row r="18" spans="1:7" s="8" customFormat="1" ht="30.6" x14ac:dyDescent="0.3">
      <c r="A18" s="26">
        <v>11</v>
      </c>
      <c r="B18" s="17" t="s">
        <v>57</v>
      </c>
      <c r="C18" s="31">
        <v>26</v>
      </c>
      <c r="D18" s="31">
        <v>689043.33</v>
      </c>
      <c r="E18" s="54">
        <v>0</v>
      </c>
      <c r="F18" s="31">
        <v>0</v>
      </c>
      <c r="G18" s="31">
        <v>0</v>
      </c>
    </row>
    <row r="19" spans="1:7" s="8" customFormat="1" ht="30.6" x14ac:dyDescent="0.3">
      <c r="A19" s="26">
        <v>12</v>
      </c>
      <c r="B19" s="17" t="s">
        <v>21</v>
      </c>
      <c r="C19" s="31">
        <v>2766</v>
      </c>
      <c r="D19" s="31">
        <v>291389.65999999997</v>
      </c>
      <c r="E19" s="54">
        <v>19</v>
      </c>
      <c r="F19" s="31">
        <v>15</v>
      </c>
      <c r="G19" s="31">
        <v>7749.06</v>
      </c>
    </row>
    <row r="20" spans="1:7" s="8" customFormat="1" ht="20.399999999999999" x14ac:dyDescent="0.3">
      <c r="A20" s="26">
        <v>13</v>
      </c>
      <c r="B20" s="17" t="s">
        <v>22</v>
      </c>
      <c r="C20" s="31">
        <v>2729</v>
      </c>
      <c r="D20" s="31">
        <v>2106646.29</v>
      </c>
      <c r="E20" s="54">
        <v>1875</v>
      </c>
      <c r="F20" s="31">
        <v>1680</v>
      </c>
      <c r="G20" s="31">
        <v>983864.70000000007</v>
      </c>
    </row>
    <row r="21" spans="1:7" s="8" customFormat="1" ht="20.399999999999999" x14ac:dyDescent="0.3">
      <c r="A21" s="26">
        <v>14</v>
      </c>
      <c r="B21" s="17" t="s">
        <v>23</v>
      </c>
      <c r="C21" s="31">
        <v>3957</v>
      </c>
      <c r="D21" s="31">
        <v>1170468.19</v>
      </c>
      <c r="E21" s="54">
        <v>102</v>
      </c>
      <c r="F21" s="31">
        <v>81</v>
      </c>
      <c r="G21" s="31">
        <v>157780.10999999999</v>
      </c>
    </row>
    <row r="22" spans="1:7" s="8" customFormat="1" ht="20.399999999999999" x14ac:dyDescent="0.3">
      <c r="A22" s="26">
        <v>15</v>
      </c>
      <c r="B22" s="17" t="s">
        <v>55</v>
      </c>
      <c r="C22" s="31">
        <v>158</v>
      </c>
      <c r="D22" s="31">
        <v>40841.86</v>
      </c>
      <c r="E22" s="54">
        <v>29</v>
      </c>
      <c r="F22" s="31">
        <v>25</v>
      </c>
      <c r="G22" s="31">
        <v>16798.07</v>
      </c>
    </row>
    <row r="23" spans="1:7" s="8" customFormat="1" ht="20.399999999999999" x14ac:dyDescent="0.3">
      <c r="A23" s="26">
        <v>16</v>
      </c>
      <c r="B23" s="17" t="s">
        <v>24</v>
      </c>
      <c r="C23" s="31">
        <v>4366</v>
      </c>
      <c r="D23" s="31">
        <v>260545.86</v>
      </c>
      <c r="E23" s="54">
        <v>236</v>
      </c>
      <c r="F23" s="31">
        <v>232</v>
      </c>
      <c r="G23" s="31">
        <v>24175.809999999998</v>
      </c>
    </row>
    <row r="24" spans="1:7" s="8" customFormat="1" ht="20.399999999999999" x14ac:dyDescent="0.3">
      <c r="A24" s="26">
        <v>17</v>
      </c>
      <c r="B24" s="17" t="s">
        <v>25</v>
      </c>
      <c r="C24" s="31">
        <v>1716</v>
      </c>
      <c r="D24" s="31">
        <v>4577.7</v>
      </c>
      <c r="E24" s="54">
        <v>2</v>
      </c>
      <c r="F24" s="31">
        <v>0</v>
      </c>
      <c r="G24" s="31">
        <v>0</v>
      </c>
    </row>
    <row r="25" spans="1:7" s="8" customFormat="1" ht="20.399999999999999" x14ac:dyDescent="0.3">
      <c r="A25" s="26">
        <v>18</v>
      </c>
      <c r="B25" s="17" t="s">
        <v>26</v>
      </c>
      <c r="C25" s="31">
        <v>47679</v>
      </c>
      <c r="D25" s="31">
        <v>723158.93</v>
      </c>
      <c r="E25" s="54">
        <v>2896</v>
      </c>
      <c r="F25" s="31">
        <v>2288</v>
      </c>
      <c r="G25" s="31">
        <v>214833.07</v>
      </c>
    </row>
    <row r="26" spans="1:7" s="8" customFormat="1" ht="20.399999999999999" x14ac:dyDescent="0.3">
      <c r="A26" s="26">
        <v>19</v>
      </c>
      <c r="B26" s="17" t="s">
        <v>27</v>
      </c>
      <c r="C26" s="31">
        <v>19351</v>
      </c>
      <c r="D26" s="31">
        <v>59938.27</v>
      </c>
      <c r="E26" s="54">
        <v>13</v>
      </c>
      <c r="F26" s="31">
        <v>10</v>
      </c>
      <c r="G26" s="31">
        <v>373.4</v>
      </c>
    </row>
    <row r="27" spans="1:7" s="8" customFormat="1" ht="20.399999999999999" x14ac:dyDescent="0.3">
      <c r="A27" s="26">
        <v>20</v>
      </c>
      <c r="B27" s="17" t="s">
        <v>56</v>
      </c>
      <c r="C27" s="31">
        <v>68987</v>
      </c>
      <c r="D27" s="31">
        <v>14006311.640000001</v>
      </c>
      <c r="E27" s="54">
        <v>2239</v>
      </c>
      <c r="F27" s="31">
        <v>2049</v>
      </c>
      <c r="G27" s="31">
        <v>7737218.5899999999</v>
      </c>
    </row>
    <row r="28" spans="1:7" s="8" customFormat="1" ht="20.399999999999999" x14ac:dyDescent="0.3">
      <c r="A28" s="26">
        <v>21</v>
      </c>
      <c r="B28" s="17" t="s">
        <v>28</v>
      </c>
      <c r="C28" s="31">
        <v>111</v>
      </c>
      <c r="D28" s="31">
        <v>18118.900000000001</v>
      </c>
      <c r="E28" s="54">
        <v>34</v>
      </c>
      <c r="F28" s="31">
        <v>30</v>
      </c>
      <c r="G28" s="31">
        <v>23619.91</v>
      </c>
    </row>
    <row r="29" spans="1:7" s="8" customFormat="1" ht="20.399999999999999" x14ac:dyDescent="0.3">
      <c r="A29" s="26">
        <v>22</v>
      </c>
      <c r="B29" s="17" t="s">
        <v>29</v>
      </c>
      <c r="C29" s="31">
        <v>44185</v>
      </c>
      <c r="D29" s="31">
        <v>1299912.57</v>
      </c>
      <c r="E29" s="54">
        <v>670</v>
      </c>
      <c r="F29" s="31">
        <v>504</v>
      </c>
      <c r="G29" s="31">
        <v>430529.5</v>
      </c>
    </row>
    <row r="30" spans="1:7" s="8" customFormat="1" ht="20.399999999999999" x14ac:dyDescent="0.3">
      <c r="A30" s="26">
        <v>23</v>
      </c>
      <c r="B30" s="17" t="s">
        <v>30</v>
      </c>
      <c r="C30" s="31">
        <v>31</v>
      </c>
      <c r="D30" s="31">
        <v>1500</v>
      </c>
      <c r="E30" s="54">
        <v>1</v>
      </c>
      <c r="F30" s="31">
        <v>1</v>
      </c>
      <c r="G30" s="31">
        <v>0</v>
      </c>
    </row>
    <row r="31" spans="1:7" s="8" customFormat="1" ht="20.399999999999999" x14ac:dyDescent="0.3">
      <c r="A31" s="27"/>
      <c r="B31" s="18" t="s">
        <v>31</v>
      </c>
      <c r="C31" s="53">
        <f>SUM(C8:C26)</f>
        <v>452251</v>
      </c>
      <c r="D31" s="53">
        <f t="shared" ref="D31:G31" si="0">SUM(D8:D26)</f>
        <v>67272240.079999983</v>
      </c>
      <c r="E31" s="53">
        <f>SUM(E8:E26)</f>
        <v>46114</v>
      </c>
      <c r="F31" s="53">
        <f t="shared" si="0"/>
        <v>40918</v>
      </c>
      <c r="G31" s="53">
        <f t="shared" si="0"/>
        <v>26110156.409999993</v>
      </c>
    </row>
    <row r="32" spans="1:7" s="8" customFormat="1" ht="20.399999999999999" x14ac:dyDescent="0.3">
      <c r="A32" s="27"/>
      <c r="B32" s="18" t="s">
        <v>32</v>
      </c>
      <c r="C32" s="53">
        <f>SUM(C27:C30)</f>
        <v>113314</v>
      </c>
      <c r="D32" s="53">
        <f>SUM(D27:D30)</f>
        <v>15325843.110000001</v>
      </c>
      <c r="E32" s="53">
        <f t="shared" ref="E32:F32" si="1">SUM(E27:E30)</f>
        <v>2944</v>
      </c>
      <c r="F32" s="53">
        <f t="shared" si="1"/>
        <v>2584</v>
      </c>
      <c r="G32" s="53">
        <f>SUM(G27:G30)</f>
        <v>8191368</v>
      </c>
    </row>
    <row r="33" spans="1:7" s="8" customFormat="1" ht="20.25" customHeight="1" x14ac:dyDescent="0.3">
      <c r="A33" s="27"/>
      <c r="B33" s="28" t="s">
        <v>33</v>
      </c>
      <c r="C33" s="53">
        <f>C31+C32</f>
        <v>565565</v>
      </c>
      <c r="D33" s="53">
        <f t="shared" ref="D33:G33" si="2">D31+D32</f>
        <v>82598083.189999983</v>
      </c>
      <c r="E33" s="53">
        <f t="shared" si="2"/>
        <v>49058</v>
      </c>
      <c r="F33" s="53">
        <f t="shared" si="2"/>
        <v>43502</v>
      </c>
      <c r="G33" s="53">
        <f t="shared" si="2"/>
        <v>34301524.409999996</v>
      </c>
    </row>
    <row r="34" spans="1:7" ht="17.25" customHeight="1" x14ac:dyDescent="0.3">
      <c r="A34" s="65" t="s">
        <v>53</v>
      </c>
      <c r="D34" s="66"/>
    </row>
    <row r="36" spans="1:7" ht="13.8" x14ac:dyDescent="0.3">
      <c r="A36" s="81" t="s">
        <v>9</v>
      </c>
      <c r="B36" s="81"/>
      <c r="C36" s="81"/>
    </row>
    <row r="37" spans="1:7" ht="14.4" x14ac:dyDescent="0.3">
      <c r="A37" s="80" t="s">
        <v>8</v>
      </c>
      <c r="B37" s="80"/>
      <c r="C37" s="80"/>
    </row>
    <row r="60" spans="2:4" x14ac:dyDescent="0.3">
      <c r="B60" s="78"/>
      <c r="C60" s="78"/>
      <c r="D60" s="78"/>
    </row>
    <row r="61" spans="2:4" x14ac:dyDescent="0.3">
      <c r="B61" s="67"/>
      <c r="C61" s="67"/>
      <c r="D61" s="67"/>
    </row>
    <row r="62" spans="2:4" x14ac:dyDescent="0.3">
      <c r="B62" s="67"/>
      <c r="C62" s="67"/>
      <c r="D62" s="67"/>
    </row>
    <row r="66" spans="1:2" ht="15.75" customHeight="1" x14ac:dyDescent="0.3">
      <c r="A66" s="65" t="s">
        <v>53</v>
      </c>
    </row>
    <row r="69" spans="1:2" s="68" customFormat="1" ht="13.2" x14ac:dyDescent="0.3">
      <c r="A69" s="77" t="s">
        <v>40</v>
      </c>
      <c r="B69" s="77"/>
    </row>
  </sheetData>
  <mergeCells count="13">
    <mergeCell ref="A3:D3"/>
    <mergeCell ref="A69:B69"/>
    <mergeCell ref="B60:D60"/>
    <mergeCell ref="A5:A7"/>
    <mergeCell ref="B5:B7"/>
    <mergeCell ref="A37:C37"/>
    <mergeCell ref="A36:C36"/>
    <mergeCell ref="F6:G6"/>
    <mergeCell ref="E6:E7"/>
    <mergeCell ref="E5:G5"/>
    <mergeCell ref="C5:D5"/>
    <mergeCell ref="C6:C7"/>
    <mergeCell ref="D6:D7"/>
  </mergeCells>
  <hyperlinks>
    <hyperlink ref="A69:B69" location="Sadržaj!A1" display="Sadržaj/Contents" xr:uid="{00000000-0004-0000-0200-000000000000}"/>
  </hyperlinks>
  <pageMargins left="0.23622047244094491" right="0.23622047244094491" top="0" bottom="0" header="0.31496062992125984" footer="0.31496062992125984"/>
  <pageSetup paperSize="9" scale="90" fitToHeight="0" orientation="portrait" r:id="rId1"/>
  <rowBreaks count="1" manualBreakCount="1">
    <brk id="34" max="6" man="1"/>
  </rowBreaks>
  <ignoredErrors>
    <ignoredError sqref="D31:D32 G31:G32 F31:F32 E31:E32 C31:C3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20"/>
  <sheetViews>
    <sheetView showGridLines="0" zoomScaleNormal="100" zoomScaleSheetLayoutView="100" workbookViewId="0">
      <selection activeCell="I20" sqref="I20"/>
    </sheetView>
  </sheetViews>
  <sheetFormatPr defaultColWidth="9.109375" defaultRowHeight="10.199999999999999" x14ac:dyDescent="0.3"/>
  <cols>
    <col min="1" max="1" width="33" style="9" bestFit="1" customWidth="1"/>
    <col min="2" max="2" width="14" style="9" customWidth="1"/>
    <col min="3" max="3" width="13.109375" style="9" customWidth="1"/>
    <col min="4" max="4" width="12.6640625" style="9" customWidth="1"/>
    <col min="5" max="5" width="12.44140625" style="9" customWidth="1"/>
    <col min="6" max="6" width="12.33203125" style="9" bestFit="1" customWidth="1"/>
    <col min="7" max="7" width="11.6640625" style="9" customWidth="1"/>
    <col min="8" max="9" width="12.5546875" style="9" customWidth="1"/>
    <col min="10" max="10" width="11.109375" style="9" customWidth="1"/>
    <col min="11" max="11" width="11.44140625" style="9" customWidth="1"/>
    <col min="12" max="13" width="12.6640625" style="9" customWidth="1"/>
    <col min="14" max="14" width="8.33203125" style="9" customWidth="1"/>
    <col min="15" max="15" width="10" style="9" bestFit="1" customWidth="1"/>
    <col min="16" max="16384" width="9.109375" style="9"/>
  </cols>
  <sheetData>
    <row r="2" spans="1:16" s="87" customFormat="1" ht="15" customHeight="1" x14ac:dyDescent="0.3">
      <c r="A2" s="82" t="s">
        <v>68</v>
      </c>
      <c r="B2" s="82"/>
      <c r="C2" s="82"/>
      <c r="D2" s="82"/>
      <c r="E2" s="82"/>
      <c r="F2" s="82"/>
      <c r="G2" s="86"/>
      <c r="H2" s="86"/>
      <c r="I2" s="86"/>
      <c r="J2" s="86"/>
      <c r="K2" s="86"/>
      <c r="L2" s="86"/>
      <c r="M2" s="86"/>
      <c r="N2" s="86"/>
    </row>
    <row r="3" spans="1:16" s="89" customFormat="1" ht="14.25" customHeight="1" x14ac:dyDescent="0.3">
      <c r="A3" s="83" t="s">
        <v>69</v>
      </c>
      <c r="B3" s="83"/>
      <c r="C3" s="83"/>
      <c r="D3" s="83"/>
      <c r="E3" s="83"/>
      <c r="F3" s="88"/>
      <c r="G3" s="88"/>
      <c r="H3" s="88"/>
      <c r="I3" s="88"/>
      <c r="J3" s="88"/>
      <c r="K3" s="88"/>
      <c r="L3" s="88"/>
      <c r="M3" s="88"/>
      <c r="N3" s="88"/>
    </row>
    <row r="4" spans="1:16" x14ac:dyDescent="0.3">
      <c r="M4" s="90"/>
      <c r="N4" s="90"/>
    </row>
    <row r="5" spans="1:16" s="91" customFormat="1" ht="16.5" customHeight="1" x14ac:dyDescent="0.3">
      <c r="A5" s="85" t="s">
        <v>37</v>
      </c>
      <c r="B5" s="84" t="s">
        <v>34</v>
      </c>
      <c r="C5" s="84"/>
      <c r="D5" s="84"/>
      <c r="E5" s="84"/>
      <c r="F5" s="84" t="s">
        <v>35</v>
      </c>
      <c r="G5" s="84"/>
      <c r="H5" s="84"/>
      <c r="I5" s="84"/>
      <c r="J5" s="84" t="s">
        <v>36</v>
      </c>
      <c r="K5" s="84"/>
      <c r="L5" s="84"/>
      <c r="M5" s="84"/>
      <c r="N5" s="84"/>
    </row>
    <row r="6" spans="1:16" s="56" customFormat="1" ht="32.25" customHeight="1" x14ac:dyDescent="0.3">
      <c r="A6" s="85"/>
      <c r="B6" s="71" t="s">
        <v>70</v>
      </c>
      <c r="C6" s="71" t="s">
        <v>71</v>
      </c>
      <c r="D6" s="71" t="s">
        <v>72</v>
      </c>
      <c r="E6" s="71" t="s">
        <v>73</v>
      </c>
      <c r="F6" s="42" t="str">
        <f>B6</f>
        <v>BFP/ GWP 
X 2020</v>
      </c>
      <c r="G6" s="42" t="str">
        <f>C6</f>
        <v>BFP/ GWP
X 2021</v>
      </c>
      <c r="H6" s="42" t="str">
        <f>D6</f>
        <v>Učešće/Share X 2020</v>
      </c>
      <c r="I6" s="42" t="str">
        <f>E6</f>
        <v>Učešće/Share X 2021</v>
      </c>
      <c r="J6" s="71" t="str">
        <f>B6</f>
        <v>BFP/ GWP 
X 2020</v>
      </c>
      <c r="K6" s="71" t="str">
        <f>C6</f>
        <v>BFP/ GWP
X 2021</v>
      </c>
      <c r="L6" s="71" t="str">
        <f>D6</f>
        <v>Učešće/Share X 2020</v>
      </c>
      <c r="M6" s="71" t="str">
        <f>E6</f>
        <v>Učešće/Share X 2021</v>
      </c>
      <c r="N6" s="71" t="s">
        <v>61</v>
      </c>
    </row>
    <row r="7" spans="1:16" ht="15" customHeight="1" x14ac:dyDescent="0.3">
      <c r="A7" s="21" t="s">
        <v>0</v>
      </c>
      <c r="B7" s="20">
        <v>27678404.080825455</v>
      </c>
      <c r="C7" s="50">
        <v>29305019.329999998</v>
      </c>
      <c r="D7" s="16">
        <f>B7/$B$16</f>
        <v>0.43691246512908455</v>
      </c>
      <c r="E7" s="39">
        <f>C7/$C$16</f>
        <v>0.4356183069740287</v>
      </c>
      <c r="F7" s="43"/>
      <c r="G7" s="44"/>
      <c r="H7" s="44"/>
      <c r="I7" s="44"/>
      <c r="J7" s="41">
        <f>B7</f>
        <v>27678404.080825455</v>
      </c>
      <c r="K7" s="20">
        <f>C7</f>
        <v>29305019.329999998</v>
      </c>
      <c r="L7" s="16">
        <f t="shared" ref="L7:L15" si="0">J7/$J$16</f>
        <v>0.34958264104821513</v>
      </c>
      <c r="M7" s="16">
        <f t="shared" ref="M7:M16" si="1">K7/$K$16</f>
        <v>0.35479054958926581</v>
      </c>
      <c r="N7" s="22">
        <f>K7/J7*100</f>
        <v>105.87683901291621</v>
      </c>
      <c r="O7" s="70"/>
      <c r="P7" s="66"/>
    </row>
    <row r="8" spans="1:16" ht="15" customHeight="1" x14ac:dyDescent="0.3">
      <c r="A8" s="21" t="s">
        <v>50</v>
      </c>
      <c r="B8" s="20">
        <v>10697802.92</v>
      </c>
      <c r="C8" s="19">
        <v>12215213.41</v>
      </c>
      <c r="D8" s="16">
        <f>B8/$B$16</f>
        <v>0.16886824224378927</v>
      </c>
      <c r="E8" s="39">
        <f>C8/$C$16</f>
        <v>0.1815788116387041</v>
      </c>
      <c r="F8" s="43"/>
      <c r="G8" s="44"/>
      <c r="H8" s="44"/>
      <c r="I8" s="44"/>
      <c r="J8" s="41">
        <f t="shared" ref="J8:J11" si="2">B8</f>
        <v>10697802.92</v>
      </c>
      <c r="K8" s="20">
        <f>C8</f>
        <v>12215213.41</v>
      </c>
      <c r="L8" s="16">
        <f t="shared" si="0"/>
        <v>0.13511495053205308</v>
      </c>
      <c r="M8" s="16">
        <f t="shared" si="1"/>
        <v>0.1478873714526934</v>
      </c>
      <c r="N8" s="22">
        <f t="shared" ref="N8:N15" si="3">K8/J8*100</f>
        <v>114.18431897977048</v>
      </c>
      <c r="O8" s="70"/>
      <c r="P8" s="66"/>
    </row>
    <row r="9" spans="1:16" ht="15" customHeight="1" x14ac:dyDescent="0.3">
      <c r="A9" s="21" t="s">
        <v>59</v>
      </c>
      <c r="B9" s="20">
        <v>5405003.3100000015</v>
      </c>
      <c r="C9" s="20">
        <v>6071899.0899999999</v>
      </c>
      <c r="D9" s="16">
        <f>B9/$B$16</f>
        <v>8.5319706775974433E-2</v>
      </c>
      <c r="E9" s="39">
        <f>C9/$C$16</f>
        <v>9.0258613103700883E-2</v>
      </c>
      <c r="F9" s="43"/>
      <c r="G9" s="44"/>
      <c r="H9" s="44"/>
      <c r="I9" s="44"/>
      <c r="J9" s="41">
        <f t="shared" si="2"/>
        <v>5405003.3100000015</v>
      </c>
      <c r="K9" s="20">
        <f t="shared" ref="K9:K10" si="4">C9</f>
        <v>6071899.0899999999</v>
      </c>
      <c r="L9" s="16">
        <f t="shared" si="0"/>
        <v>6.8266050544912582E-2</v>
      </c>
      <c r="M9" s="16">
        <f t="shared" si="1"/>
        <v>7.3511380113178149E-2</v>
      </c>
      <c r="N9" s="22">
        <f t="shared" si="3"/>
        <v>112.33848976125786</v>
      </c>
      <c r="O9" s="70"/>
      <c r="P9" s="66"/>
    </row>
    <row r="10" spans="1:16" ht="15" customHeight="1" x14ac:dyDescent="0.3">
      <c r="A10" s="21" t="s">
        <v>1</v>
      </c>
      <c r="B10" s="20">
        <v>9783457.7699999996</v>
      </c>
      <c r="C10" s="19">
        <v>9817229.25</v>
      </c>
      <c r="D10" s="16">
        <f>B10/$B$16</f>
        <v>0.15443501147301397</v>
      </c>
      <c r="E10" s="39">
        <f>C10/$C$16</f>
        <v>0.14593284300218592</v>
      </c>
      <c r="F10" s="43"/>
      <c r="G10" s="44"/>
      <c r="H10" s="44"/>
      <c r="I10" s="44"/>
      <c r="J10" s="41">
        <f t="shared" si="2"/>
        <v>9783457.7699999996</v>
      </c>
      <c r="K10" s="20">
        <f t="shared" si="4"/>
        <v>9817229.25</v>
      </c>
      <c r="L10" s="16">
        <f t="shared" si="0"/>
        <v>0.12356662601763281</v>
      </c>
      <c r="M10" s="16">
        <f t="shared" si="1"/>
        <v>0.1188554125089982</v>
      </c>
      <c r="N10" s="22">
        <f t="shared" si="3"/>
        <v>100.34518961285403</v>
      </c>
      <c r="O10" s="70"/>
      <c r="P10" s="66"/>
    </row>
    <row r="11" spans="1:16" ht="15" customHeight="1" x14ac:dyDescent="0.3">
      <c r="A11" s="21" t="s">
        <v>2</v>
      </c>
      <c r="B11" s="34">
        <v>9785330.5800000001</v>
      </c>
      <c r="C11" s="35">
        <v>9862879</v>
      </c>
      <c r="D11" s="36">
        <f>B11/$B$16</f>
        <v>0.15446457437813774</v>
      </c>
      <c r="E11" s="40">
        <f>C11/$C$16</f>
        <v>0.14661142528138035</v>
      </c>
      <c r="F11" s="43"/>
      <c r="G11" s="44"/>
      <c r="H11" s="45"/>
      <c r="I11" s="45"/>
      <c r="J11" s="41">
        <f t="shared" si="2"/>
        <v>9785330.5800000001</v>
      </c>
      <c r="K11" s="20">
        <f>C11</f>
        <v>9862879</v>
      </c>
      <c r="L11" s="16">
        <f t="shared" si="0"/>
        <v>0.12359027990548234</v>
      </c>
      <c r="M11" s="16">
        <f t="shared" si="1"/>
        <v>0.11940808574591814</v>
      </c>
      <c r="N11" s="22">
        <f t="shared" si="3"/>
        <v>100.79249668027055</v>
      </c>
      <c r="O11" s="70"/>
      <c r="P11" s="66"/>
    </row>
    <row r="12" spans="1:16" ht="15" customHeight="1" x14ac:dyDescent="0.3">
      <c r="A12" s="92" t="s">
        <v>5</v>
      </c>
      <c r="B12" s="93"/>
      <c r="C12" s="93"/>
      <c r="D12" s="93"/>
      <c r="E12" s="93"/>
      <c r="F12" s="94">
        <v>3546034.07</v>
      </c>
      <c r="G12" s="95">
        <v>3840085.79</v>
      </c>
      <c r="H12" s="96">
        <f>F12/$F$16</f>
        <v>0.22406992442633225</v>
      </c>
      <c r="I12" s="96">
        <f>G12/$G$16</f>
        <v>0.25056277572712282</v>
      </c>
      <c r="J12" s="97">
        <f t="shared" ref="J12:K15" si="5">F12</f>
        <v>3546034.07</v>
      </c>
      <c r="K12" s="20">
        <f t="shared" si="5"/>
        <v>3840085.79</v>
      </c>
      <c r="L12" s="16">
        <f t="shared" si="0"/>
        <v>4.4786973693195016E-2</v>
      </c>
      <c r="M12" s="16">
        <f t="shared" si="1"/>
        <v>4.649122160821418E-2</v>
      </c>
      <c r="N12" s="22">
        <f t="shared" si="3"/>
        <v>108.29241102017953</v>
      </c>
      <c r="O12" s="70"/>
      <c r="P12" s="66"/>
    </row>
    <row r="13" spans="1:16" ht="15" customHeight="1" x14ac:dyDescent="0.3">
      <c r="A13" s="92" t="s">
        <v>54</v>
      </c>
      <c r="B13" s="93"/>
      <c r="C13" s="93"/>
      <c r="D13" s="93"/>
      <c r="E13" s="93"/>
      <c r="F13" s="98">
        <v>4262618.07</v>
      </c>
      <c r="G13" s="95">
        <v>4958579.96</v>
      </c>
      <c r="H13" s="99">
        <f>F13/$F$16</f>
        <v>0.26935006543894213</v>
      </c>
      <c r="I13" s="99">
        <f>G13/$G$16</f>
        <v>0.3235436983407825</v>
      </c>
      <c r="J13" s="97">
        <f t="shared" si="5"/>
        <v>4262618.07</v>
      </c>
      <c r="K13" s="20">
        <f t="shared" si="5"/>
        <v>4958579.96</v>
      </c>
      <c r="L13" s="16">
        <f t="shared" si="0"/>
        <v>5.3837543463091359E-2</v>
      </c>
      <c r="M13" s="16">
        <f t="shared" si="1"/>
        <v>6.0032627495650241E-2</v>
      </c>
      <c r="N13" s="22">
        <f t="shared" si="3"/>
        <v>116.32709941568844</v>
      </c>
      <c r="O13" s="70"/>
      <c r="P13" s="66"/>
    </row>
    <row r="14" spans="1:16" ht="15" customHeight="1" x14ac:dyDescent="0.3">
      <c r="A14" s="92" t="s">
        <v>3</v>
      </c>
      <c r="B14" s="93"/>
      <c r="C14" s="93"/>
      <c r="D14" s="93"/>
      <c r="E14" s="93"/>
      <c r="F14" s="98">
        <v>1484882.97</v>
      </c>
      <c r="G14" s="97">
        <v>1447816.83</v>
      </c>
      <c r="H14" s="99">
        <f>F14/$F$16</f>
        <v>9.3828093103980742E-2</v>
      </c>
      <c r="I14" s="99">
        <f>G14/$G$16</f>
        <v>9.4468984160180416E-2</v>
      </c>
      <c r="J14" s="97">
        <f t="shared" si="5"/>
        <v>1484882.97</v>
      </c>
      <c r="K14" s="20">
        <f t="shared" si="5"/>
        <v>1447816.83</v>
      </c>
      <c r="L14" s="16">
        <f t="shared" si="0"/>
        <v>1.8754307827297128E-2</v>
      </c>
      <c r="M14" s="16">
        <f t="shared" si="1"/>
        <v>1.7528455553497455E-2</v>
      </c>
      <c r="N14" s="55">
        <f t="shared" si="3"/>
        <v>97.503766913024819</v>
      </c>
      <c r="O14" s="70"/>
      <c r="P14" s="66"/>
    </row>
    <row r="15" spans="1:16" ht="15" customHeight="1" x14ac:dyDescent="0.3">
      <c r="A15" s="92" t="s">
        <v>4</v>
      </c>
      <c r="B15" s="93"/>
      <c r="C15" s="93"/>
      <c r="D15" s="93"/>
      <c r="E15" s="93"/>
      <c r="F15" s="98">
        <v>6532033.9800000004</v>
      </c>
      <c r="G15" s="97">
        <v>5079360.53</v>
      </c>
      <c r="H15" s="99">
        <f>F15/$F$16</f>
        <v>0.41275191703074482</v>
      </c>
      <c r="I15" s="99">
        <f>G15/$G$16</f>
        <v>0.33142454177191433</v>
      </c>
      <c r="J15" s="97">
        <f t="shared" si="5"/>
        <v>6532033.9800000004</v>
      </c>
      <c r="K15" s="20">
        <f t="shared" si="5"/>
        <v>5079360.53</v>
      </c>
      <c r="L15" s="16">
        <f t="shared" si="0"/>
        <v>8.2500626968120466E-2</v>
      </c>
      <c r="M15" s="16">
        <f t="shared" si="1"/>
        <v>6.149489593258442E-2</v>
      </c>
      <c r="N15" s="22">
        <f t="shared" si="3"/>
        <v>77.760779346098872</v>
      </c>
      <c r="O15" s="70"/>
      <c r="P15" s="66"/>
    </row>
    <row r="16" spans="1:16" ht="15" customHeight="1" x14ac:dyDescent="0.3">
      <c r="A16" s="23" t="s">
        <v>49</v>
      </c>
      <c r="B16" s="37">
        <f>SUM(B7:B15)</f>
        <v>63349998.660825461</v>
      </c>
      <c r="C16" s="37">
        <f>SUM(C7:C15)</f>
        <v>67272240.079999998</v>
      </c>
      <c r="D16" s="38">
        <f>B16/B16</f>
        <v>1</v>
      </c>
      <c r="E16" s="38">
        <f>C16/C16</f>
        <v>1</v>
      </c>
      <c r="F16" s="30">
        <f>SUM(F7:F15)</f>
        <v>15825569.090000002</v>
      </c>
      <c r="G16" s="30">
        <f>SUM(G7:G15)</f>
        <v>15325843.109999999</v>
      </c>
      <c r="H16" s="24">
        <f>SUM(H7:H15)</f>
        <v>1</v>
      </c>
      <c r="I16" s="24">
        <f t="shared" ref="I16" si="6">G16/$G$16</f>
        <v>1</v>
      </c>
      <c r="J16" s="30">
        <f>SUM(J7:J15)</f>
        <v>79175567.750825465</v>
      </c>
      <c r="K16" s="30">
        <f>SUM(K7:K15)</f>
        <v>82598083.189999998</v>
      </c>
      <c r="L16" s="29">
        <f>J16/J16</f>
        <v>1</v>
      </c>
      <c r="M16" s="29">
        <f t="shared" si="1"/>
        <v>1</v>
      </c>
      <c r="N16" s="25">
        <f>K16/J16*100</f>
        <v>104.32269137613966</v>
      </c>
      <c r="O16" s="57"/>
      <c r="P16" s="66"/>
    </row>
    <row r="17" spans="1:15" ht="24.75" customHeight="1" x14ac:dyDescent="0.3">
      <c r="A17" s="9" t="s">
        <v>52</v>
      </c>
      <c r="B17" s="100"/>
      <c r="C17" s="101"/>
      <c r="D17" s="102"/>
      <c r="E17" s="101"/>
      <c r="F17" s="101"/>
      <c r="G17" s="101"/>
      <c r="H17" s="102"/>
      <c r="I17" s="103"/>
      <c r="J17" s="103"/>
      <c r="K17" s="101"/>
      <c r="L17" s="102"/>
      <c r="O17" s="56"/>
    </row>
    <row r="18" spans="1:15" ht="11.4" x14ac:dyDescent="0.3">
      <c r="A18" s="56"/>
      <c r="D18" s="66"/>
      <c r="O18" s="56"/>
    </row>
    <row r="19" spans="1:15" ht="11.4" x14ac:dyDescent="0.3">
      <c r="A19" s="56"/>
      <c r="C19" s="66"/>
      <c r="G19" s="66"/>
    </row>
    <row r="20" spans="1:15" ht="11.4" x14ac:dyDescent="0.3">
      <c r="A20" s="104" t="s">
        <v>39</v>
      </c>
      <c r="B20" s="51"/>
      <c r="C20" s="52"/>
      <c r="D20" s="52"/>
      <c r="E20" s="52"/>
      <c r="F20" s="51"/>
      <c r="G20" s="52"/>
      <c r="H20" s="52"/>
      <c r="I20" s="52"/>
      <c r="J20" s="51"/>
      <c r="K20" s="52"/>
      <c r="L20" s="52"/>
      <c r="M20" s="52"/>
    </row>
  </sheetData>
  <mergeCells count="7">
    <mergeCell ref="M4:N4"/>
    <mergeCell ref="A2:F2"/>
    <mergeCell ref="A3:E3"/>
    <mergeCell ref="J5:N5"/>
    <mergeCell ref="B5:E5"/>
    <mergeCell ref="F5:I5"/>
    <mergeCell ref="A5:A6"/>
  </mergeCells>
  <hyperlinks>
    <hyperlink ref="A20" location="Sadržaj!A1" display="Sadržaj/ Contents" xr:uid="{00000000-0004-0000-03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ignoredErrors>
    <ignoredError sqref="I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Naslov</vt:lpstr>
      <vt:lpstr>Sadržaj</vt:lpstr>
      <vt:lpstr>Tabela 1</vt:lpstr>
      <vt:lpstr>Tabela 2</vt:lpstr>
      <vt:lpstr>Sadržaj!Print_Area</vt:lpstr>
      <vt:lpstr>'Tabela 1'!Print_Area</vt:lpstr>
      <vt:lpstr>'Tabela 2'!Print_Area</vt:lpstr>
      <vt:lpstr>Tablela_1__Podaci_o_osiguranju_za_period_od_1.januara_do_31._marta_2018.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Nerma Kurtagic</dc:creator>
  <cp:lastModifiedBy>User</cp:lastModifiedBy>
  <cp:lastPrinted>2020-01-23T12:37:07Z</cp:lastPrinted>
  <dcterms:created xsi:type="dcterms:W3CDTF">2018-02-21T07:14:25Z</dcterms:created>
  <dcterms:modified xsi:type="dcterms:W3CDTF">2021-11-18T13:54:41Z</dcterms:modified>
</cp:coreProperties>
</file>